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acques\Dropbox\Nouveau dossier (2)\"/>
    </mc:Choice>
  </mc:AlternateContent>
  <xr:revisionPtr revIDLastSave="0" documentId="8_{F6F4A2D2-0FF1-4AD8-B43B-B521ED9A6A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alification" sheetId="1" r:id="rId1"/>
    <sheet name="PretConsolid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UZD/mkdPZGrH+j70g2rTU7JsfuQ=="/>
    </ext>
  </extLst>
</workbook>
</file>

<file path=xl/calcChain.xml><?xml version="1.0" encoding="utf-8"?>
<calcChain xmlns="http://schemas.openxmlformats.org/spreadsheetml/2006/main">
  <c r="J20" i="2" l="1"/>
  <c r="I20" i="2"/>
  <c r="G20" i="2"/>
  <c r="J21" i="2" s="1"/>
  <c r="F20" i="2"/>
  <c r="D20" i="2"/>
  <c r="G21" i="2" s="1"/>
  <c r="C20" i="2"/>
  <c r="J13" i="2"/>
  <c r="I10" i="2"/>
  <c r="F10" i="2"/>
  <c r="C10" i="2"/>
  <c r="G5" i="2"/>
  <c r="B5" i="2"/>
  <c r="G4" i="2"/>
  <c r="B4" i="2"/>
  <c r="G3" i="2"/>
  <c r="B3" i="2"/>
  <c r="D152" i="1"/>
  <c r="C152" i="1"/>
  <c r="D151" i="1"/>
  <c r="C151" i="1"/>
  <c r="C150" i="1"/>
  <c r="C135" i="1"/>
  <c r="D134" i="1"/>
  <c r="D135" i="1" s="1"/>
  <c r="D150" i="1" s="1"/>
  <c r="C134" i="1"/>
  <c r="D133" i="1"/>
  <c r="C133" i="1"/>
</calcChain>
</file>

<file path=xl/sharedStrings.xml><?xml version="1.0" encoding="utf-8"?>
<sst xmlns="http://schemas.openxmlformats.org/spreadsheetml/2006/main" count="175" uniqueCount="133">
  <si>
    <t>FORMULAIRE DE QUALIFICATION</t>
  </si>
  <si>
    <t>POUR QUALIFIER À UN PRÊT PRIVÉ</t>
  </si>
  <si>
    <t>POUR QUALIFIER À UNE LOCATION - ACHAT</t>
  </si>
  <si>
    <t>RPV MAX 75%</t>
  </si>
  <si>
    <t>Porte de sortie inferieur à 12 mois</t>
  </si>
  <si>
    <t>Porte de sortie superieur à 12 mois</t>
  </si>
  <si>
    <t>Nom + prenom du prospecteur</t>
  </si>
  <si>
    <t>Numero de telephone</t>
  </si>
  <si>
    <t>Courriel</t>
  </si>
  <si>
    <t>Histoire du client</t>
  </si>
  <si>
    <t>En quelques mots, pourriez-vous nous expliquer ce qui vous a mené dans la situation actuelle ? (Consolidation)</t>
  </si>
  <si>
    <t>Urgence du dossier</t>
  </si>
  <si>
    <t>Quel est le niveau d'urgence du dossier?</t>
  </si>
  <si>
    <t>Nom complet</t>
  </si>
  <si>
    <t>DEMANDEUR PRINCIPAL</t>
  </si>
  <si>
    <t>CO-EMPRUNTEUR</t>
  </si>
  <si>
    <t>Identité</t>
  </si>
  <si>
    <t>Nom + prenom du Client</t>
  </si>
  <si>
    <t xml:space="preserve">Statut résidence </t>
  </si>
  <si>
    <t>Citoyen</t>
  </si>
  <si>
    <t>Résident permanent</t>
  </si>
  <si>
    <t xml:space="preserve">Faillite </t>
  </si>
  <si>
    <t>Vous ou votre conjoint avez-vous fait Faillite</t>
  </si>
  <si>
    <t xml:space="preserve">Si oui : </t>
  </si>
  <si>
    <t>Faillite libéré depuis quand?</t>
  </si>
  <si>
    <t>Quel est le montant de la faillite?</t>
  </si>
  <si>
    <t>Est-ce que dans la faillite, il y avait une propriété qui étais incluse?</t>
  </si>
  <si>
    <t>Rapport de faillite</t>
  </si>
  <si>
    <t>Proposition consommateur</t>
  </si>
  <si>
    <t>Si oui, proposition au consommateur payé depuis quand?</t>
  </si>
  <si>
    <t xml:space="preserve">Si pas payé : </t>
  </si>
  <si>
    <t xml:space="preserve">Montant restant a payer : </t>
  </si>
  <si>
    <t xml:space="preserve">Montant des mensualité </t>
  </si>
  <si>
    <t xml:space="preserve">Temps restant a payer : </t>
  </si>
  <si>
    <t>Rapport du syndique</t>
  </si>
  <si>
    <t>Taxes Scolaires et Municipales</t>
  </si>
  <si>
    <t>Avez vous des retards de taxes scolaires et municipales?</t>
  </si>
  <si>
    <t>Si oui, precise le montant en retard?</t>
  </si>
  <si>
    <t>REVENUS (salarié)</t>
  </si>
  <si>
    <t>Nom de l’employeur</t>
  </si>
  <si>
    <t>Quel poste occupez-vous?</t>
  </si>
  <si>
    <t>Poste permanent?</t>
  </si>
  <si>
    <t>Temps plein ou temps partiel?</t>
  </si>
  <si>
    <t>Ancienneté de l’emploi actuel</t>
  </si>
  <si>
    <t xml:space="preserve">Revenus de l'année en cours? </t>
  </si>
  <si>
    <t>Revenus de la dernière année?-Avis de cotisation</t>
  </si>
  <si>
    <t>Revenus de l’année précédente? Avis de cotisation</t>
  </si>
  <si>
    <t>Avez-vous plusieurs emplois?</t>
  </si>
  <si>
    <t>3.1</t>
  </si>
  <si>
    <t>REVENUS - (Travailleur autonome)</t>
  </si>
  <si>
    <t>Forme juridique  SENC, inc, enregistré etc</t>
  </si>
  <si>
    <t>3.2</t>
  </si>
  <si>
    <t>REVENUS -Autres sources</t>
  </si>
  <si>
    <t>Revenus locatifs (si oui, detaillez svp)</t>
  </si>
  <si>
    <t>Pension invalidité permanente longue durée</t>
  </si>
  <si>
    <t>Allocations familiales, Pensions alimentaires</t>
  </si>
  <si>
    <t>Si oui, précisez</t>
  </si>
  <si>
    <t>Nombre d’enfants</t>
  </si>
  <si>
    <t>Âges d’enfants</t>
  </si>
  <si>
    <t>Allocation familiales provinciales</t>
  </si>
  <si>
    <t>Allocation familiales fédérales</t>
  </si>
  <si>
    <t>Dividendes, revenus d’intérêt</t>
  </si>
  <si>
    <t>3.3</t>
  </si>
  <si>
    <t>Information sur la propriété</t>
  </si>
  <si>
    <t>Type de propriété (Maison, Duplex, Condo)</t>
  </si>
  <si>
    <t>Adresse de l’immeuble et code postal</t>
  </si>
  <si>
    <t xml:space="preserve">Valeur Marchande : </t>
  </si>
  <si>
    <t xml:space="preserve">Solde Hypothécaire : </t>
  </si>
  <si>
    <t xml:space="preserve">Nom du créancier hypothécaire : </t>
  </si>
  <si>
    <t>Frais de condo (si applicable)</t>
  </si>
  <si>
    <t>Taxes municipales et scolaires annuelles</t>
  </si>
  <si>
    <t>Montant de l’hypothèque mensuel </t>
  </si>
  <si>
    <t>3.4</t>
  </si>
  <si>
    <t>Montant des REER</t>
  </si>
  <si>
    <t>Montant des CELI</t>
  </si>
  <si>
    <t>INFO-Crédit</t>
  </si>
  <si>
    <t>4.1</t>
  </si>
  <si>
    <t>Cartes de crédits / marge des crédits</t>
  </si>
  <si>
    <t xml:space="preserve">Nombre de cartes </t>
  </si>
  <si>
    <t>Carte 1</t>
  </si>
  <si>
    <t>Montant du crédit autorisé</t>
  </si>
  <si>
    <t>Montant de crédit utilisé</t>
  </si>
  <si>
    <t>Montant mensuel payé</t>
  </si>
  <si>
    <t>Sont-elles payées à tous les  mois (remise à 0)</t>
  </si>
  <si>
    <t>oui</t>
  </si>
  <si>
    <t>Carte 2</t>
  </si>
  <si>
    <t>Carte 3</t>
  </si>
  <si>
    <t>Total des cartes</t>
  </si>
  <si>
    <t>3 % du crédit utilisé</t>
  </si>
  <si>
    <t>4.2</t>
  </si>
  <si>
    <t>Avez-vous des marges de crédit?</t>
  </si>
  <si>
    <t>Si oui:</t>
  </si>
  <si>
    <t>Marge 1</t>
  </si>
  <si>
    <t>non</t>
  </si>
  <si>
    <t>Marge 2</t>
  </si>
  <si>
    <t>Total de marges de crédit</t>
  </si>
  <si>
    <t>4.3</t>
  </si>
  <si>
    <t>Emprunts en cours  (meubles /Accord D/Autres)</t>
  </si>
  <si>
    <t>Avez-vous des prêts avec paiments différés? (Genre Accord-D)</t>
  </si>
  <si>
    <t>Quel est le solde restant à payer?</t>
  </si>
  <si>
    <t>Quel est le montant mensuel :</t>
  </si>
  <si>
    <t xml:space="preserve">Quel est la date du dernier paiement </t>
  </si>
  <si>
    <t>4.4</t>
  </si>
  <si>
    <t>Prêt Auto</t>
  </si>
  <si>
    <t>Location</t>
  </si>
  <si>
    <t>Achat</t>
  </si>
  <si>
    <t>Mesnualité ?</t>
  </si>
  <si>
    <t>Montant restant à rembourser</t>
  </si>
  <si>
    <t>Nombre de mois restants</t>
  </si>
  <si>
    <t>Marque vehicule</t>
  </si>
  <si>
    <t>Modèle vehicule</t>
  </si>
  <si>
    <t>Année du vehicule</t>
  </si>
  <si>
    <t>Message pour le referent du dossier</t>
  </si>
  <si>
    <t>Selon vous, quel est la porte de sortie a envisager?</t>
  </si>
  <si>
    <t>COPIE DU BUREAU DE CREDIT OBLIGATOIRE POUR CHAQUE DEMANDEURS</t>
  </si>
  <si>
    <t>Pret privé / Consolidation Dettes</t>
  </si>
  <si>
    <t>Valeur Propriété</t>
  </si>
  <si>
    <t>RPV</t>
  </si>
  <si>
    <t>Listes Des dettes</t>
  </si>
  <si>
    <t>Actuel</t>
  </si>
  <si>
    <t xml:space="preserve">Pendant pret </t>
  </si>
  <si>
    <t>Apres refinancement</t>
  </si>
  <si>
    <t>Solde</t>
  </si>
  <si>
    <t>Paiement</t>
  </si>
  <si>
    <t>Prêt hypothécaire 1er Rang</t>
  </si>
  <si>
    <t>1er Rang</t>
  </si>
  <si>
    <t>easyfinanciale</t>
  </si>
  <si>
    <t>2e Rang</t>
  </si>
  <si>
    <t>Fairstone</t>
  </si>
  <si>
    <t>Carte</t>
  </si>
  <si>
    <t>Total</t>
  </si>
  <si>
    <t>économie</t>
  </si>
  <si>
    <t xml:space="preserve">économie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</si>
</sst>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_ * #,##0_)\ &quot;$&quot;_ ;_ * \(#,##0\)\ &quot;$&quot;_ ;_ * &quot;-&quot;??_)\ &quot;$&quot;_ ;_ @_ "/>
  </numFmts>
  <fonts count="17">
    <font>
      <sz val="11"/>
      <color theme="1"/>
      <name val="Calibri"/>
    </font>
    <font>
      <sz val="11"/>
      <color theme="1"/>
      <name val="Arial"/>
    </font>
    <font>
      <b/>
      <sz val="24"/>
      <color rgb="FF0000FF"/>
      <name val="Arial"/>
    </font>
    <font>
      <sz val="11"/>
      <name val="Calibri"/>
    </font>
    <font>
      <b/>
      <sz val="14"/>
      <color rgb="FF0000FF"/>
      <name val="Arial"/>
    </font>
    <font>
      <b/>
      <sz val="11"/>
      <color rgb="FF0000FF"/>
      <name val="Arial"/>
    </font>
    <font>
      <sz val="12"/>
      <color theme="1"/>
      <name val="Arial"/>
    </font>
    <font>
      <b/>
      <sz val="12"/>
      <color rgb="FF0000FF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4"/>
      <color rgb="FFFF0000"/>
      <name val="Arial"/>
    </font>
    <font>
      <b/>
      <sz val="48"/>
      <color theme="1"/>
      <name val="Calibri"/>
    </font>
    <font>
      <b/>
      <sz val="16"/>
      <color theme="1"/>
      <name val="Calibri"/>
    </font>
    <font>
      <sz val="16"/>
      <color rgb="FFFFFFFF"/>
      <name val="Calibri"/>
    </font>
    <font>
      <sz val="18"/>
      <color rgb="FFFFFFFF"/>
      <name val="Calibri"/>
    </font>
    <font>
      <sz val="18"/>
      <color theme="1"/>
      <name val="Calibri"/>
    </font>
    <font>
      <b/>
      <sz val="18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4" fillId="0" borderId="18" xfId="0" applyFont="1" applyBorder="1"/>
    <xf numFmtId="0" fontId="1" fillId="0" borderId="19" xfId="0" applyFont="1" applyBorder="1"/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4" fillId="0" borderId="13" xfId="0" applyFont="1" applyBorder="1"/>
    <xf numFmtId="0" fontId="6" fillId="0" borderId="13" xfId="0" applyFont="1" applyBorder="1"/>
    <xf numFmtId="0" fontId="1" fillId="4" borderId="25" xfId="0" applyFont="1" applyFill="1" applyBorder="1"/>
    <xf numFmtId="0" fontId="1" fillId="4" borderId="26" xfId="0" applyFont="1" applyFill="1" applyBorder="1"/>
    <xf numFmtId="0" fontId="7" fillId="0" borderId="13" xfId="0" applyFont="1" applyBorder="1"/>
    <xf numFmtId="0" fontId="1" fillId="0" borderId="13" xfId="0" applyFont="1" applyBorder="1"/>
    <xf numFmtId="0" fontId="8" fillId="0" borderId="13" xfId="0" applyFont="1" applyBorder="1"/>
    <xf numFmtId="0" fontId="1" fillId="0" borderId="13" xfId="0" applyFont="1" applyBorder="1" applyAlignment="1">
      <alignment vertical="center"/>
    </xf>
    <xf numFmtId="0" fontId="1" fillId="0" borderId="10" xfId="0" applyFont="1" applyBorder="1"/>
    <xf numFmtId="0" fontId="1" fillId="4" borderId="27" xfId="0" applyFont="1" applyFill="1" applyBorder="1"/>
    <xf numFmtId="0" fontId="1" fillId="4" borderId="28" xfId="0" applyFont="1" applyFill="1" applyBorder="1"/>
    <xf numFmtId="0" fontId="4" fillId="0" borderId="0" xfId="0" applyFont="1" applyAlignment="1">
      <alignment horizontal="center"/>
    </xf>
    <xf numFmtId="0" fontId="7" fillId="0" borderId="29" xfId="0" applyFont="1" applyBorder="1"/>
    <xf numFmtId="0" fontId="1" fillId="0" borderId="4" xfId="0" applyFont="1" applyBorder="1" applyAlignment="1">
      <alignment vertical="center"/>
    </xf>
    <xf numFmtId="0" fontId="1" fillId="4" borderId="24" xfId="0" applyFont="1" applyFill="1" applyBorder="1"/>
    <xf numFmtId="0" fontId="1" fillId="0" borderId="17" xfId="0" applyFont="1" applyBorder="1"/>
    <xf numFmtId="164" fontId="8" fillId="4" borderId="25" xfId="0" applyNumberFormat="1" applyFont="1" applyFill="1" applyBorder="1" applyAlignment="1">
      <alignment horizontal="center"/>
    </xf>
    <xf numFmtId="164" fontId="8" fillId="4" borderId="2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164" fontId="8" fillId="4" borderId="27" xfId="0" applyNumberFormat="1" applyFont="1" applyFill="1" applyBorder="1" applyAlignment="1">
      <alignment horizontal="center"/>
    </xf>
    <xf numFmtId="164" fontId="8" fillId="4" borderId="28" xfId="0" applyNumberFormat="1" applyFont="1" applyFill="1" applyBorder="1" applyAlignment="1">
      <alignment horizontal="center"/>
    </xf>
    <xf numFmtId="0" fontId="6" fillId="0" borderId="10" xfId="0" applyFont="1" applyBorder="1"/>
    <xf numFmtId="0" fontId="4" fillId="0" borderId="4" xfId="0" applyFont="1" applyBorder="1"/>
    <xf numFmtId="0" fontId="1" fillId="0" borderId="23" xfId="0" applyFont="1" applyBorder="1"/>
    <xf numFmtId="0" fontId="1" fillId="0" borderId="24" xfId="0" applyFont="1" applyBorder="1"/>
    <xf numFmtId="0" fontId="6" fillId="0" borderId="0" xfId="0" applyFont="1"/>
    <xf numFmtId="164" fontId="1" fillId="4" borderId="25" xfId="0" applyNumberFormat="1" applyFont="1" applyFill="1" applyBorder="1" applyAlignment="1">
      <alignment horizontal="center"/>
    </xf>
    <xf numFmtId="164" fontId="1" fillId="4" borderId="26" xfId="0" applyNumberFormat="1" applyFont="1" applyFill="1" applyBorder="1" applyAlignment="1">
      <alignment horizontal="center"/>
    </xf>
    <xf numFmtId="164" fontId="1" fillId="4" borderId="27" xfId="0" applyNumberFormat="1" applyFont="1" applyFill="1" applyBorder="1" applyAlignment="1">
      <alignment horizontal="center"/>
    </xf>
    <xf numFmtId="164" fontId="1" fillId="4" borderId="28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164" fontId="1" fillId="4" borderId="24" xfId="0" applyNumberFormat="1" applyFont="1" applyFill="1" applyBorder="1" applyAlignment="1">
      <alignment horizontal="center"/>
    </xf>
    <xf numFmtId="0" fontId="4" fillId="0" borderId="20" xfId="0" applyFont="1" applyBorder="1"/>
    <xf numFmtId="0" fontId="4" fillId="0" borderId="0" xfId="0" applyFont="1"/>
    <xf numFmtId="0" fontId="7" fillId="0" borderId="15" xfId="0" applyFont="1" applyBorder="1"/>
    <xf numFmtId="0" fontId="9" fillId="0" borderId="30" xfId="0" applyFont="1" applyBorder="1"/>
    <xf numFmtId="0" fontId="1" fillId="4" borderId="31" xfId="0" applyFont="1" applyFill="1" applyBorder="1"/>
    <xf numFmtId="0" fontId="1" fillId="4" borderId="32" xfId="0" applyFont="1" applyFill="1" applyBorder="1"/>
    <xf numFmtId="0" fontId="7" fillId="0" borderId="4" xfId="0" applyFont="1" applyBorder="1"/>
    <xf numFmtId="0" fontId="1" fillId="4" borderId="23" xfId="0" applyFont="1" applyFill="1" applyBorder="1"/>
    <xf numFmtId="164" fontId="1" fillId="4" borderId="25" xfId="0" applyNumberFormat="1" applyFont="1" applyFill="1" applyBorder="1" applyAlignment="1">
      <alignment horizontal="center"/>
    </xf>
    <xf numFmtId="0" fontId="1" fillId="4" borderId="27" xfId="0" applyFont="1" applyFill="1" applyBorder="1" applyAlignment="1"/>
    <xf numFmtId="0" fontId="7" fillId="5" borderId="4" xfId="0" applyFont="1" applyFill="1" applyBorder="1"/>
    <xf numFmtId="0" fontId="1" fillId="5" borderId="23" xfId="0" applyFont="1" applyFill="1" applyBorder="1"/>
    <xf numFmtId="0" fontId="1" fillId="5" borderId="24" xfId="0" applyFont="1" applyFill="1" applyBorder="1"/>
    <xf numFmtId="0" fontId="1" fillId="5" borderId="13" xfId="0" applyFont="1" applyFill="1" applyBorder="1"/>
    <xf numFmtId="164" fontId="1" fillId="5" borderId="25" xfId="0" applyNumberFormat="1" applyFont="1" applyFill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/>
    </xf>
    <xf numFmtId="0" fontId="1" fillId="5" borderId="10" xfId="0" applyFont="1" applyFill="1" applyBorder="1"/>
    <xf numFmtId="164" fontId="1" fillId="5" borderId="27" xfId="0" applyNumberFormat="1" applyFont="1" applyFill="1" applyBorder="1" applyAlignment="1">
      <alignment horizontal="center"/>
    </xf>
    <xf numFmtId="164" fontId="1" fillId="5" borderId="28" xfId="0" applyNumberFormat="1" applyFont="1" applyFill="1" applyBorder="1" applyAlignment="1">
      <alignment horizontal="center"/>
    </xf>
    <xf numFmtId="0" fontId="1" fillId="0" borderId="30" xfId="0" applyFont="1" applyBorder="1"/>
    <xf numFmtId="0" fontId="7" fillId="0" borderId="15" xfId="0" applyFont="1" applyBorder="1" applyAlignment="1">
      <alignment vertical="center"/>
    </xf>
    <xf numFmtId="15" fontId="1" fillId="4" borderId="27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0" borderId="33" xfId="0" applyFont="1" applyBorder="1"/>
    <xf numFmtId="0" fontId="0" fillId="0" borderId="0" xfId="0" applyFont="1" applyAlignment="1"/>
    <xf numFmtId="165" fontId="12" fillId="0" borderId="0" xfId="0" applyNumberFormat="1" applyFont="1" applyAlignment="1">
      <alignment horizontal="right"/>
    </xf>
    <xf numFmtId="0" fontId="1" fillId="0" borderId="3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0" fillId="0" borderId="34" xfId="0" applyFont="1" applyBorder="1" applyAlignment="1"/>
    <xf numFmtId="0" fontId="0" fillId="0" borderId="47" xfId="0" applyFont="1" applyBorder="1" applyAlignment="1"/>
    <xf numFmtId="0" fontId="0" fillId="0" borderId="48" xfId="0" applyFont="1" applyBorder="1" applyAlignment="1"/>
    <xf numFmtId="0" fontId="0" fillId="0" borderId="49" xfId="0" applyFont="1" applyBorder="1" applyAlignment="1"/>
    <xf numFmtId="0" fontId="0" fillId="0" borderId="39" xfId="0" applyFont="1" applyBorder="1" applyAlignment="1"/>
    <xf numFmtId="0" fontId="0" fillId="0" borderId="25" xfId="0" applyFont="1" applyBorder="1" applyAlignment="1"/>
    <xf numFmtId="0" fontId="0" fillId="0" borderId="51" xfId="0" applyFont="1" applyBorder="1" applyAlignment="1"/>
    <xf numFmtId="165" fontId="0" fillId="4" borderId="25" xfId="0" applyNumberFormat="1" applyFont="1" applyFill="1" applyBorder="1" applyAlignment="1">
      <alignment horizontal="right"/>
    </xf>
    <xf numFmtId="165" fontId="0" fillId="6" borderId="51" xfId="0" applyNumberFormat="1" applyFont="1" applyFill="1" applyBorder="1" applyAlignment="1">
      <alignment horizontal="right"/>
    </xf>
    <xf numFmtId="0" fontId="1" fillId="0" borderId="39" xfId="0" applyFont="1" applyBorder="1" applyAlignment="1"/>
    <xf numFmtId="165" fontId="0" fillId="4" borderId="51" xfId="0" applyNumberFormat="1" applyFont="1" applyFill="1" applyBorder="1" applyAlignment="1">
      <alignment horizontal="right"/>
    </xf>
    <xf numFmtId="165" fontId="1" fillId="4" borderId="25" xfId="0" applyNumberFormat="1" applyFont="1" applyFill="1" applyBorder="1" applyAlignment="1">
      <alignment horizontal="right"/>
    </xf>
    <xf numFmtId="0" fontId="0" fillId="4" borderId="25" xfId="0" applyFont="1" applyFill="1" applyBorder="1" applyAlignment="1">
      <alignment horizontal="right"/>
    </xf>
    <xf numFmtId="165" fontId="0" fillId="4" borderId="25" xfId="0" applyNumberFormat="1" applyFont="1" applyFill="1" applyBorder="1" applyAlignment="1"/>
    <xf numFmtId="165" fontId="0" fillId="4" borderId="51" xfId="0" applyNumberFormat="1" applyFont="1" applyFill="1" applyBorder="1" applyAlignment="1"/>
    <xf numFmtId="0" fontId="1" fillId="6" borderId="39" xfId="0" applyFont="1" applyFill="1" applyBorder="1" applyAlignment="1"/>
    <xf numFmtId="0" fontId="0" fillId="6" borderId="25" xfId="0" applyFont="1" applyFill="1" applyBorder="1" applyAlignment="1"/>
    <xf numFmtId="165" fontId="0" fillId="6" borderId="25" xfId="0" applyNumberFormat="1" applyFont="1" applyFill="1" applyBorder="1" applyAlignment="1">
      <alignment horizontal="right"/>
    </xf>
    <xf numFmtId="165" fontId="15" fillId="6" borderId="25" xfId="0" applyNumberFormat="1" applyFont="1" applyFill="1" applyBorder="1" applyAlignment="1">
      <alignment horizontal="right"/>
    </xf>
    <xf numFmtId="0" fontId="0" fillId="0" borderId="53" xfId="0" applyFont="1" applyBorder="1" applyAlignment="1"/>
    <xf numFmtId="0" fontId="0" fillId="0" borderId="54" xfId="0" applyFont="1" applyBorder="1" applyAlignment="1"/>
    <xf numFmtId="0" fontId="0" fillId="0" borderId="55" xfId="0" applyFont="1" applyBorder="1" applyAlignment="1"/>
    <xf numFmtId="0" fontId="12" fillId="2" borderId="55" xfId="0" applyFont="1" applyFill="1" applyBorder="1" applyAlignment="1"/>
    <xf numFmtId="165" fontId="16" fillId="2" borderId="55" xfId="0" applyNumberFormat="1" applyFont="1" applyFill="1" applyBorder="1" applyAlignment="1">
      <alignment horizontal="right"/>
    </xf>
    <xf numFmtId="165" fontId="16" fillId="2" borderId="56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9" fontId="0" fillId="0" borderId="0" xfId="0" applyNumberFormat="1" applyFont="1" applyAlignment="1">
      <alignment horizontal="right"/>
    </xf>
    <xf numFmtId="0" fontId="1" fillId="4" borderId="15" xfId="0" applyFont="1" applyFill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 applyFont="1" applyAlignme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" fillId="4" borderId="14" xfId="0" applyFont="1" applyFill="1" applyBorder="1"/>
    <xf numFmtId="0" fontId="3" fillId="0" borderId="9" xfId="0" applyFont="1" applyBorder="1"/>
    <xf numFmtId="0" fontId="1" fillId="4" borderId="15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3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0" fontId="0" fillId="2" borderId="14" xfId="0" applyNumberFormat="1" applyFont="1" applyFill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0" fillId="0" borderId="31" xfId="0" applyFont="1" applyBorder="1" applyAlignment="1"/>
    <xf numFmtId="0" fontId="3" fillId="0" borderId="50" xfId="0" applyFont="1" applyBorder="1"/>
    <xf numFmtId="0" fontId="3" fillId="0" borderId="52" xfId="0" applyFont="1" applyBorder="1"/>
    <xf numFmtId="0" fontId="14" fillId="8" borderId="14" xfId="0" applyFont="1" applyFill="1" applyBorder="1" applyAlignment="1"/>
    <xf numFmtId="0" fontId="1" fillId="6" borderId="35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1" fillId="6" borderId="36" xfId="0" applyFont="1" applyFill="1" applyBorder="1" applyAlignment="1">
      <alignment horizontal="center" vertical="center"/>
    </xf>
    <xf numFmtId="0" fontId="3" fillId="0" borderId="38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3" fillId="0" borderId="44" xfId="0" applyFont="1" applyBorder="1"/>
    <xf numFmtId="0" fontId="3" fillId="0" borderId="46" xfId="0" applyFont="1" applyBorder="1"/>
    <xf numFmtId="0" fontId="11" fillId="0" borderId="0" xfId="0" applyFont="1" applyAlignment="1">
      <alignment horizontal="center"/>
    </xf>
    <xf numFmtId="0" fontId="8" fillId="2" borderId="14" xfId="0" applyFont="1" applyFill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0" fontId="13" fillId="7" borderId="14" xfId="0" applyFont="1" applyFill="1" applyBorder="1" applyAlignment="1"/>
    <xf numFmtId="0" fontId="1" fillId="6" borderId="14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3" fillId="0" borderId="4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1514475" cy="819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workbookViewId="0"/>
  </sheetViews>
  <sheetFormatPr baseColWidth="10" defaultColWidth="14.453125" defaultRowHeight="15" customHeight="1"/>
  <cols>
    <col min="1" max="1" width="5.81640625" customWidth="1"/>
    <col min="2" max="2" width="64.81640625" customWidth="1"/>
    <col min="3" max="3" width="27.08984375" customWidth="1"/>
    <col min="4" max="4" width="34.26953125" customWidth="1"/>
    <col min="5" max="6" width="10.81640625" customWidth="1"/>
    <col min="7" max="26" width="10.72656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9.25" customHeight="1">
      <c r="A6" s="1"/>
      <c r="B6" s="126" t="s">
        <v>0</v>
      </c>
      <c r="C6" s="124"/>
      <c r="D6" s="12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"/>
      <c r="B9" s="2" t="s">
        <v>1</v>
      </c>
      <c r="C9" s="127" t="s">
        <v>2</v>
      </c>
      <c r="D9" s="12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29" t="s">
        <v>3</v>
      </c>
      <c r="C10" s="130"/>
      <c r="D10" s="12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3" t="s">
        <v>4</v>
      </c>
      <c r="C11" s="131" t="s">
        <v>5</v>
      </c>
      <c r="D11" s="13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4"/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5" t="s">
        <v>6</v>
      </c>
      <c r="C13" s="133"/>
      <c r="D13" s="1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6" t="s">
        <v>7</v>
      </c>
      <c r="C14" s="134"/>
      <c r="D14" s="12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7" t="s">
        <v>8</v>
      </c>
      <c r="C15" s="135"/>
      <c r="D15" s="13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8"/>
      <c r="C16" s="1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8"/>
      <c r="C17" s="1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9" t="s">
        <v>9</v>
      </c>
      <c r="C18" s="1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2" t="s">
        <v>10</v>
      </c>
      <c r="C19" s="8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11"/>
      <c r="C20" s="112"/>
      <c r="D20" s="1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14"/>
      <c r="C21" s="115"/>
      <c r="D21" s="1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14"/>
      <c r="C22" s="115"/>
      <c r="D22" s="1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114"/>
      <c r="C23" s="115"/>
      <c r="D23" s="1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117"/>
      <c r="C24" s="118"/>
      <c r="D24" s="11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8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1"/>
      <c r="B26" s="9" t="s">
        <v>11</v>
      </c>
      <c r="C26" s="10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2" t="s">
        <v>12</v>
      </c>
      <c r="C27" s="8"/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11"/>
      <c r="C28" s="112"/>
      <c r="D28" s="1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14"/>
      <c r="C29" s="115"/>
      <c r="D29" s="1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14"/>
      <c r="C30" s="115"/>
      <c r="D30" s="1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14"/>
      <c r="C31" s="115"/>
      <c r="D31" s="1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17"/>
      <c r="C32" s="118"/>
      <c r="D32" s="1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8"/>
      <c r="C33" s="1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4">
        <v>1</v>
      </c>
      <c r="B34" s="9" t="s">
        <v>13</v>
      </c>
      <c r="C34" s="15" t="s">
        <v>14</v>
      </c>
      <c r="D34" s="16" t="s">
        <v>15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7" t="s">
        <v>16</v>
      </c>
      <c r="C35" s="1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5" t="s">
        <v>17</v>
      </c>
      <c r="C36" s="19"/>
      <c r="D36" s="2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6" t="s">
        <v>7</v>
      </c>
      <c r="C37" s="21"/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6" t="s">
        <v>8</v>
      </c>
      <c r="C38" s="21"/>
      <c r="D38" s="2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23" t="s">
        <v>18</v>
      </c>
      <c r="C39" s="120"/>
      <c r="D39" s="12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24" t="s">
        <v>19</v>
      </c>
      <c r="C40" s="25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24" t="s">
        <v>20</v>
      </c>
      <c r="C41" s="25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24"/>
      <c r="C42" s="25"/>
      <c r="D42" s="2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27" t="s">
        <v>21</v>
      </c>
      <c r="C43" s="120"/>
      <c r="D43" s="12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28" t="s">
        <v>22</v>
      </c>
      <c r="C44" s="25"/>
      <c r="D44" s="2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29" t="s">
        <v>23</v>
      </c>
      <c r="C45" s="25"/>
      <c r="D45" s="2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28" t="s">
        <v>24</v>
      </c>
      <c r="C46" s="25"/>
      <c r="D46" s="2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28" t="s">
        <v>25</v>
      </c>
      <c r="C47" s="25"/>
      <c r="D47" s="2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30" t="s">
        <v>26</v>
      </c>
      <c r="C48" s="25"/>
      <c r="D48" s="2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28" t="s">
        <v>27</v>
      </c>
      <c r="C49" s="25"/>
      <c r="D49" s="2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28"/>
      <c r="C50" s="25"/>
      <c r="D50" s="2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7" t="s">
        <v>28</v>
      </c>
      <c r="C51" s="120"/>
      <c r="D51" s="12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30" t="s">
        <v>29</v>
      </c>
      <c r="C52" s="25"/>
      <c r="D52" s="2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28" t="s">
        <v>30</v>
      </c>
      <c r="C53" s="25"/>
      <c r="D53" s="2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28" t="s">
        <v>31</v>
      </c>
      <c r="C54" s="25"/>
      <c r="D54" s="2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28" t="s">
        <v>32</v>
      </c>
      <c r="C55" s="25"/>
      <c r="D55" s="2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28" t="s">
        <v>33</v>
      </c>
      <c r="C56" s="25"/>
      <c r="D56" s="2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31" t="s">
        <v>34</v>
      </c>
      <c r="C57" s="32"/>
      <c r="D57" s="3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34">
        <v>2</v>
      </c>
      <c r="B59" s="35" t="s">
        <v>35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36" t="s">
        <v>36</v>
      </c>
      <c r="C60" s="3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31" t="s">
        <v>37</v>
      </c>
      <c r="C61" s="3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4">
        <v>3</v>
      </c>
      <c r="B64" s="9" t="s">
        <v>38</v>
      </c>
      <c r="C64" s="10"/>
      <c r="D64" s="3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24" t="s">
        <v>39</v>
      </c>
      <c r="C65" s="25"/>
      <c r="D65" s="2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24" t="s">
        <v>40</v>
      </c>
      <c r="C66" s="25"/>
      <c r="D66" s="2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24" t="s">
        <v>41</v>
      </c>
      <c r="C67" s="25"/>
      <c r="D67" s="2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24" t="s">
        <v>42</v>
      </c>
      <c r="C68" s="25"/>
      <c r="D68" s="2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24" t="s">
        <v>43</v>
      </c>
      <c r="C69" s="25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30" t="s">
        <v>44</v>
      </c>
      <c r="C70" s="39"/>
      <c r="D70" s="4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30" t="s">
        <v>45</v>
      </c>
      <c r="C71" s="39"/>
      <c r="D71" s="4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41" t="s">
        <v>46</v>
      </c>
      <c r="C72" s="42"/>
      <c r="D72" s="4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9" t="s">
        <v>47</v>
      </c>
      <c r="C74" s="10"/>
      <c r="D74" s="3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24" t="s">
        <v>39</v>
      </c>
      <c r="C75" s="25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24" t="s">
        <v>40</v>
      </c>
      <c r="C76" s="25"/>
      <c r="D76" s="2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24" t="s">
        <v>41</v>
      </c>
      <c r="C77" s="25"/>
      <c r="D77" s="2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24" t="s">
        <v>42</v>
      </c>
      <c r="C78" s="25"/>
      <c r="D78" s="2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24" t="s">
        <v>43</v>
      </c>
      <c r="C79" s="25"/>
      <c r="D79" s="2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30" t="s">
        <v>45</v>
      </c>
      <c r="C80" s="25"/>
      <c r="D80" s="2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41" t="s">
        <v>46</v>
      </c>
      <c r="C81" s="32"/>
      <c r="D81" s="3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4" t="s">
        <v>48</v>
      </c>
      <c r="B83" s="9" t="s">
        <v>49</v>
      </c>
      <c r="C83" s="10"/>
      <c r="D83" s="3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30" t="s">
        <v>45</v>
      </c>
      <c r="C84" s="25"/>
      <c r="D84" s="2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30" t="s">
        <v>46</v>
      </c>
      <c r="C85" s="25"/>
      <c r="D85" s="2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44" t="s">
        <v>50</v>
      </c>
      <c r="C86" s="32"/>
      <c r="D86" s="3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4" t="s">
        <v>51</v>
      </c>
      <c r="B88" s="45" t="s">
        <v>52</v>
      </c>
      <c r="C88" s="46"/>
      <c r="D88" s="4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24" t="s">
        <v>53</v>
      </c>
      <c r="C89" s="25"/>
      <c r="D89" s="2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24" t="s">
        <v>54</v>
      </c>
      <c r="C90" s="25"/>
      <c r="D90" s="2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24" t="s">
        <v>55</v>
      </c>
      <c r="C91" s="25"/>
      <c r="D91" s="2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24" t="s">
        <v>56</v>
      </c>
      <c r="C92" s="25"/>
      <c r="D92" s="2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24" t="s">
        <v>57</v>
      </c>
      <c r="C93" s="25"/>
      <c r="D93" s="2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24" t="s">
        <v>58</v>
      </c>
      <c r="C94" s="25"/>
      <c r="D94" s="2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24" t="s">
        <v>59</v>
      </c>
      <c r="C95" s="39"/>
      <c r="D95" s="4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24" t="s">
        <v>60</v>
      </c>
      <c r="C96" s="39"/>
      <c r="D96" s="40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24" t="s">
        <v>61</v>
      </c>
      <c r="C97" s="39"/>
      <c r="D97" s="40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44" t="s">
        <v>56</v>
      </c>
      <c r="C98" s="42"/>
      <c r="D98" s="4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4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4" t="s">
        <v>62</v>
      </c>
      <c r="B100" s="9" t="s">
        <v>63</v>
      </c>
      <c r="C100" s="10"/>
      <c r="D100" s="3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24" t="s">
        <v>64</v>
      </c>
      <c r="C101" s="25"/>
      <c r="D101" s="2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24" t="s">
        <v>65</v>
      </c>
      <c r="C102" s="25"/>
      <c r="D102" s="2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24" t="s">
        <v>66</v>
      </c>
      <c r="C103" s="49"/>
      <c r="D103" s="50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24" t="s">
        <v>67</v>
      </c>
      <c r="C104" s="49"/>
      <c r="D104" s="50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24" t="s">
        <v>68</v>
      </c>
      <c r="C105" s="49"/>
      <c r="D105" s="50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24" t="s">
        <v>69</v>
      </c>
      <c r="C106" s="49"/>
      <c r="D106" s="50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24" t="s">
        <v>70</v>
      </c>
      <c r="C107" s="49"/>
      <c r="D107" s="50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44" t="s">
        <v>71</v>
      </c>
      <c r="C108" s="51"/>
      <c r="D108" s="5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4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4" t="s">
        <v>72</v>
      </c>
      <c r="B110" s="9" t="s">
        <v>73</v>
      </c>
      <c r="C110" s="53"/>
      <c r="D110" s="5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>
      <c r="A111" s="1"/>
      <c r="B111" s="55" t="s">
        <v>74</v>
      </c>
      <c r="C111" s="51"/>
      <c r="D111" s="5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4">
        <v>4</v>
      </c>
      <c r="B113" s="56" t="s">
        <v>75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4" t="s">
        <v>76</v>
      </c>
      <c r="B115" s="57" t="s">
        <v>77</v>
      </c>
      <c r="C115" s="15"/>
      <c r="D115" s="1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58" t="s">
        <v>78</v>
      </c>
      <c r="C116" s="59"/>
      <c r="D116" s="60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61" t="s">
        <v>79</v>
      </c>
      <c r="C117" s="62"/>
      <c r="D117" s="3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28" t="s">
        <v>80</v>
      </c>
      <c r="C118" s="63">
        <v>2000</v>
      </c>
      <c r="D118" s="50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28" t="s">
        <v>81</v>
      </c>
      <c r="C119" s="63">
        <v>500</v>
      </c>
      <c r="D119" s="5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28" t="s">
        <v>82</v>
      </c>
      <c r="C120" s="63">
        <v>200</v>
      </c>
      <c r="D120" s="5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41" t="s">
        <v>83</v>
      </c>
      <c r="C121" s="64" t="s">
        <v>84</v>
      </c>
      <c r="D121" s="3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61" t="s">
        <v>85</v>
      </c>
      <c r="C122" s="62"/>
      <c r="D122" s="3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28" t="s">
        <v>80</v>
      </c>
      <c r="C123" s="49"/>
      <c r="D123" s="5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28" t="s">
        <v>81</v>
      </c>
      <c r="C124" s="49"/>
      <c r="D124" s="5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28" t="s">
        <v>82</v>
      </c>
      <c r="C125" s="49"/>
      <c r="D125" s="5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41" t="s">
        <v>83</v>
      </c>
      <c r="C126" s="32"/>
      <c r="D126" s="3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61" t="s">
        <v>86</v>
      </c>
      <c r="C127" s="62"/>
      <c r="D127" s="3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28" t="s">
        <v>80</v>
      </c>
      <c r="C128" s="49"/>
      <c r="D128" s="5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28" t="s">
        <v>81</v>
      </c>
      <c r="C129" s="49"/>
      <c r="D129" s="5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28" t="s">
        <v>82</v>
      </c>
      <c r="C130" s="49"/>
      <c r="D130" s="5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41" t="s">
        <v>83</v>
      </c>
      <c r="C131" s="32"/>
      <c r="D131" s="3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65" t="s">
        <v>87</v>
      </c>
      <c r="C132" s="66"/>
      <c r="D132" s="6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68" t="s">
        <v>80</v>
      </c>
      <c r="C133" s="69">
        <f t="shared" ref="C133:D133" si="0">C118+C123+C128</f>
        <v>2000</v>
      </c>
      <c r="D133" s="70">
        <f t="shared" si="0"/>
        <v>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68" t="s">
        <v>81</v>
      </c>
      <c r="C134" s="69">
        <f t="shared" ref="C134:D134" si="1">C119+C124+C129</f>
        <v>500</v>
      </c>
      <c r="D134" s="70">
        <f t="shared" si="1"/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71" t="s">
        <v>88</v>
      </c>
      <c r="C135" s="72">
        <f t="shared" ref="C135:D135" si="2">3/100*(C134)</f>
        <v>15</v>
      </c>
      <c r="D135" s="73">
        <f t="shared" si="2"/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4" t="s">
        <v>89</v>
      </c>
      <c r="B137" s="57" t="s">
        <v>90</v>
      </c>
      <c r="C137" s="46"/>
      <c r="D137" s="4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74" t="s">
        <v>91</v>
      </c>
      <c r="C138" s="59"/>
      <c r="D138" s="6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61" t="s">
        <v>92</v>
      </c>
      <c r="C139" s="62"/>
      <c r="D139" s="3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28" t="s">
        <v>80</v>
      </c>
      <c r="C140" s="63">
        <v>3000</v>
      </c>
      <c r="D140" s="5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28" t="s">
        <v>81</v>
      </c>
      <c r="C141" s="63">
        <v>1000</v>
      </c>
      <c r="D141" s="5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28" t="s">
        <v>82</v>
      </c>
      <c r="C142" s="63">
        <v>200</v>
      </c>
      <c r="D142" s="5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41" t="s">
        <v>83</v>
      </c>
      <c r="C143" s="64" t="s">
        <v>93</v>
      </c>
      <c r="D143" s="3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61" t="s">
        <v>94</v>
      </c>
      <c r="C144" s="62"/>
      <c r="D144" s="3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28" t="s">
        <v>80</v>
      </c>
      <c r="C145" s="49"/>
      <c r="D145" s="5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28" t="s">
        <v>81</v>
      </c>
      <c r="C146" s="49"/>
      <c r="D146" s="5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28" t="s">
        <v>82</v>
      </c>
      <c r="C147" s="49"/>
      <c r="D147" s="5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41" t="s">
        <v>83</v>
      </c>
      <c r="C148" s="32"/>
      <c r="D148" s="3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65" t="s">
        <v>95</v>
      </c>
      <c r="C149" s="66"/>
      <c r="D149" s="6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68" t="s">
        <v>80</v>
      </c>
      <c r="C150" s="69">
        <f t="shared" ref="C150:C152" si="3">C140+C145</f>
        <v>3000</v>
      </c>
      <c r="D150" s="70">
        <f t="shared" ref="D150:D151" si="4">D135+D140+D145</f>
        <v>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68" t="s">
        <v>81</v>
      </c>
      <c r="C151" s="69">
        <f t="shared" si="3"/>
        <v>1000</v>
      </c>
      <c r="D151" s="70">
        <f t="shared" si="4"/>
        <v>0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71" t="s">
        <v>82</v>
      </c>
      <c r="C152" s="72">
        <f t="shared" si="3"/>
        <v>200</v>
      </c>
      <c r="D152" s="73">
        <f>3/100*(D151)</f>
        <v>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4" t="s">
        <v>96</v>
      </c>
      <c r="B154" s="75" t="s">
        <v>97</v>
      </c>
      <c r="C154" s="10"/>
      <c r="D154" s="3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1.5" customHeight="1">
      <c r="A155" s="1"/>
      <c r="B155" s="30" t="s">
        <v>98</v>
      </c>
      <c r="C155" s="25"/>
      <c r="D155" s="2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28" t="s">
        <v>91</v>
      </c>
      <c r="C156" s="25"/>
      <c r="D156" s="2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28" t="s">
        <v>99</v>
      </c>
      <c r="C157" s="49"/>
      <c r="D157" s="5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28" t="s">
        <v>100</v>
      </c>
      <c r="C158" s="49"/>
      <c r="D158" s="5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31" t="s">
        <v>101</v>
      </c>
      <c r="C159" s="76"/>
      <c r="D159" s="7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4" t="s">
        <v>102</v>
      </c>
      <c r="B161" s="57" t="s">
        <v>103</v>
      </c>
      <c r="C161" s="10"/>
      <c r="D161" s="3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30" t="s">
        <v>104</v>
      </c>
      <c r="C162" s="25"/>
      <c r="D162" s="2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28" t="s">
        <v>105</v>
      </c>
      <c r="C163" s="25"/>
      <c r="D163" s="2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28" t="s">
        <v>106</v>
      </c>
      <c r="C164" s="49"/>
      <c r="D164" s="5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28" t="s">
        <v>107</v>
      </c>
      <c r="C165" s="63">
        <v>15000</v>
      </c>
      <c r="D165" s="5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28" t="s">
        <v>108</v>
      </c>
      <c r="C166" s="63">
        <v>36</v>
      </c>
      <c r="D166" s="5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28" t="s">
        <v>109</v>
      </c>
      <c r="C167" s="25"/>
      <c r="D167" s="2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28" t="s">
        <v>110</v>
      </c>
      <c r="C168" s="25"/>
      <c r="D168" s="2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31" t="s">
        <v>111</v>
      </c>
      <c r="C169" s="32"/>
      <c r="D169" s="3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4">
        <v>5</v>
      </c>
      <c r="B171" s="35" t="s">
        <v>112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78" t="s">
        <v>113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1"/>
      <c r="B173" s="122"/>
      <c r="C173" s="112"/>
      <c r="D173" s="11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1"/>
      <c r="B174" s="117"/>
      <c r="C174" s="118"/>
      <c r="D174" s="11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23" t="s">
        <v>114</v>
      </c>
      <c r="C176" s="124"/>
      <c r="D176" s="12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.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14">
    <mergeCell ref="B173:D174"/>
    <mergeCell ref="B176:D176"/>
    <mergeCell ref="B6:D6"/>
    <mergeCell ref="C9:D9"/>
    <mergeCell ref="B10:D10"/>
    <mergeCell ref="C11:D11"/>
    <mergeCell ref="C13:D13"/>
    <mergeCell ref="C14:D14"/>
    <mergeCell ref="C15:D15"/>
    <mergeCell ref="B20:D24"/>
    <mergeCell ref="B28:D32"/>
    <mergeCell ref="C39:D39"/>
    <mergeCell ref="C43:D43"/>
    <mergeCell ref="C51:D51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9"/>
  <sheetViews>
    <sheetView workbookViewId="0"/>
  </sheetViews>
  <sheetFormatPr baseColWidth="10" defaultColWidth="14.453125" defaultRowHeight="15" customHeight="1"/>
  <cols>
    <col min="1" max="1" width="27.26953125" customWidth="1"/>
    <col min="2" max="2" width="10.26953125" customWidth="1"/>
    <col min="5" max="5" width="0.7265625" customWidth="1"/>
    <col min="8" max="8" width="0.54296875" customWidth="1"/>
    <col min="10" max="10" width="16.81640625" customWidth="1"/>
  </cols>
  <sheetData>
    <row r="1" spans="1:26" ht="15" customHeight="1">
      <c r="A1" s="152" t="s">
        <v>115</v>
      </c>
      <c r="B1" s="115"/>
      <c r="C1" s="115"/>
      <c r="D1" s="115"/>
      <c r="E1" s="115"/>
      <c r="F1" s="115"/>
      <c r="G1" s="115"/>
      <c r="H1" s="115"/>
      <c r="I1" s="115"/>
      <c r="J1" s="115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1">
      <c r="A2" s="79"/>
      <c r="B2" s="79"/>
      <c r="C2" s="80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4.5">
      <c r="A3" s="81" t="s">
        <v>17</v>
      </c>
      <c r="B3" s="143">
        <f>Qualification!C36</f>
        <v>0</v>
      </c>
      <c r="C3" s="144"/>
      <c r="D3" s="144"/>
      <c r="E3" s="144"/>
      <c r="F3" s="145"/>
      <c r="G3" s="146">
        <f>Qualification!D36</f>
        <v>0</v>
      </c>
      <c r="H3" s="144"/>
      <c r="I3" s="144"/>
      <c r="J3" s="147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4.5">
      <c r="A4" s="82" t="s">
        <v>7</v>
      </c>
      <c r="B4" s="156">
        <f>Qualification!C37</f>
        <v>0</v>
      </c>
      <c r="C4" s="130"/>
      <c r="D4" s="130"/>
      <c r="E4" s="130"/>
      <c r="F4" s="137"/>
      <c r="G4" s="148">
        <f>Qualification!D37</f>
        <v>0</v>
      </c>
      <c r="H4" s="130"/>
      <c r="I4" s="130"/>
      <c r="J4" s="138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14.5">
      <c r="A5" s="83" t="s">
        <v>8</v>
      </c>
      <c r="B5" s="157">
        <f>Qualification!C38</f>
        <v>0</v>
      </c>
      <c r="C5" s="150"/>
      <c r="D5" s="150"/>
      <c r="E5" s="150"/>
      <c r="F5" s="158"/>
      <c r="G5" s="149">
        <f>Qualification!D38</f>
        <v>0</v>
      </c>
      <c r="H5" s="150"/>
      <c r="I5" s="150"/>
      <c r="J5" s="151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21">
      <c r="A6" s="79"/>
      <c r="B6" s="79"/>
      <c r="C6" s="8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ht="14.5">
      <c r="A7" s="153" t="s">
        <v>3</v>
      </c>
      <c r="B7" s="130"/>
      <c r="C7" s="130"/>
      <c r="D7" s="130"/>
      <c r="E7" s="130"/>
      <c r="F7" s="130"/>
      <c r="G7" s="130"/>
      <c r="H7" s="130"/>
      <c r="I7" s="130"/>
      <c r="J7" s="137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ht="21">
      <c r="A8" s="79"/>
      <c r="B8" s="79"/>
      <c r="C8" s="80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ht="21">
      <c r="A9" s="84" t="s">
        <v>116</v>
      </c>
      <c r="B9" s="85"/>
      <c r="C9" s="154">
        <v>330000</v>
      </c>
      <c r="D9" s="145"/>
      <c r="E9" s="86"/>
      <c r="F9" s="85"/>
      <c r="G9" s="86"/>
      <c r="H9" s="86"/>
      <c r="I9" s="85"/>
      <c r="J9" s="87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 ht="14.5">
      <c r="A10" s="88"/>
      <c r="B10" s="89" t="s">
        <v>117</v>
      </c>
      <c r="C10" s="136">
        <f>(C20)/C9</f>
        <v>0.53124242424242429</v>
      </c>
      <c r="D10" s="137"/>
      <c r="E10" s="89"/>
      <c r="F10" s="136">
        <f>(F13+F14+F15)/C9</f>
        <v>0.60606060606060608</v>
      </c>
      <c r="G10" s="137"/>
      <c r="H10" s="89"/>
      <c r="I10" s="136">
        <f>(I13+I14+I15)/C9</f>
        <v>0.60606060606060608</v>
      </c>
      <c r="J10" s="138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1:26" ht="23.5">
      <c r="A11" s="88" t="s">
        <v>118</v>
      </c>
      <c r="B11" s="89"/>
      <c r="C11" s="155" t="s">
        <v>119</v>
      </c>
      <c r="D11" s="137"/>
      <c r="E11" s="139"/>
      <c r="F11" s="142" t="s">
        <v>120</v>
      </c>
      <c r="G11" s="137"/>
      <c r="H11" s="139"/>
      <c r="I11" s="142" t="s">
        <v>121</v>
      </c>
      <c r="J11" s="138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14.5">
      <c r="A12" s="88"/>
      <c r="B12" s="89"/>
      <c r="C12" s="89" t="s">
        <v>122</v>
      </c>
      <c r="D12" s="89" t="s">
        <v>123</v>
      </c>
      <c r="E12" s="140"/>
      <c r="F12" s="89" t="s">
        <v>122</v>
      </c>
      <c r="G12" s="89" t="s">
        <v>123</v>
      </c>
      <c r="H12" s="140"/>
      <c r="I12" s="89" t="s">
        <v>122</v>
      </c>
      <c r="J12" s="90" t="s">
        <v>123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4.5">
      <c r="A13" s="88" t="s">
        <v>124</v>
      </c>
      <c r="B13" s="89" t="s">
        <v>125</v>
      </c>
      <c r="C13" s="91">
        <v>140000</v>
      </c>
      <c r="D13" s="91">
        <v>860.34</v>
      </c>
      <c r="E13" s="140"/>
      <c r="F13" s="91">
        <v>140000</v>
      </c>
      <c r="G13" s="91">
        <v>860</v>
      </c>
      <c r="H13" s="140"/>
      <c r="I13" s="91">
        <v>200000</v>
      </c>
      <c r="J13" s="92">
        <f>I13*0.005</f>
        <v>1000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14.5">
      <c r="A14" s="93" t="s">
        <v>126</v>
      </c>
      <c r="B14" s="89" t="s">
        <v>127</v>
      </c>
      <c r="C14" s="91">
        <v>10000</v>
      </c>
      <c r="D14" s="91">
        <v>210</v>
      </c>
      <c r="E14" s="140"/>
      <c r="F14" s="91">
        <v>60000</v>
      </c>
      <c r="G14" s="91">
        <v>750</v>
      </c>
      <c r="H14" s="140"/>
      <c r="I14" s="91">
        <v>0</v>
      </c>
      <c r="J14" s="94">
        <v>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4.5">
      <c r="A15" s="88" t="s">
        <v>128</v>
      </c>
      <c r="B15" s="89"/>
      <c r="C15" s="91">
        <v>25000</v>
      </c>
      <c r="D15" s="91">
        <v>950</v>
      </c>
      <c r="E15" s="140"/>
      <c r="F15" s="95">
        <v>0</v>
      </c>
      <c r="G15" s="91">
        <v>0</v>
      </c>
      <c r="H15" s="140"/>
      <c r="I15" s="95">
        <v>0</v>
      </c>
      <c r="J15" s="94">
        <v>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14.5">
      <c r="A16" s="88" t="s">
        <v>129</v>
      </c>
      <c r="B16" s="89"/>
      <c r="C16" s="96">
        <v>310</v>
      </c>
      <c r="D16" s="97"/>
      <c r="E16" s="140"/>
      <c r="F16" s="97"/>
      <c r="G16" s="97"/>
      <c r="H16" s="140"/>
      <c r="I16" s="97"/>
      <c r="J16" s="94">
        <v>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14.5">
      <c r="A17" s="93"/>
      <c r="B17" s="89"/>
      <c r="C17" s="91"/>
      <c r="D17" s="97"/>
      <c r="E17" s="140"/>
      <c r="F17" s="97"/>
      <c r="G17" s="91">
        <v>0</v>
      </c>
      <c r="H17" s="140"/>
      <c r="I17" s="97"/>
      <c r="J17" s="94">
        <v>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4.5">
      <c r="A18" s="93"/>
      <c r="B18" s="89"/>
      <c r="C18" s="91"/>
      <c r="D18" s="97"/>
      <c r="E18" s="140"/>
      <c r="F18" s="91">
        <v>0</v>
      </c>
      <c r="G18" s="97"/>
      <c r="H18" s="140"/>
      <c r="I18" s="91">
        <v>0</v>
      </c>
      <c r="J18" s="98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14.5">
      <c r="A19" s="93"/>
      <c r="B19" s="89"/>
      <c r="C19" s="91"/>
      <c r="D19" s="97"/>
      <c r="E19" s="140"/>
      <c r="F19" s="97"/>
      <c r="G19" s="97"/>
      <c r="H19" s="140"/>
      <c r="I19" s="97"/>
      <c r="J19" s="9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ht="23.5">
      <c r="A20" s="99" t="s">
        <v>130</v>
      </c>
      <c r="B20" s="100"/>
      <c r="C20" s="101">
        <f>SUM(C13:C19)</f>
        <v>175310</v>
      </c>
      <c r="D20" s="102">
        <f>SUM(D13:D18)</f>
        <v>2020.3400000000001</v>
      </c>
      <c r="E20" s="141"/>
      <c r="F20" s="101">
        <f t="shared" ref="F20:G20" si="0">SUM(F13:F18)</f>
        <v>200000</v>
      </c>
      <c r="G20" s="102">
        <f t="shared" si="0"/>
        <v>1610</v>
      </c>
      <c r="H20" s="141"/>
      <c r="I20" s="101">
        <f t="shared" ref="I20:J20" si="1">SUM(I13:I18)</f>
        <v>200000</v>
      </c>
      <c r="J20" s="92">
        <f t="shared" si="1"/>
        <v>1000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ht="23.5">
      <c r="A21" s="103"/>
      <c r="B21" s="104"/>
      <c r="C21" s="104"/>
      <c r="D21" s="104"/>
      <c r="E21" s="105"/>
      <c r="F21" s="106" t="s">
        <v>131</v>
      </c>
      <c r="G21" s="107">
        <f>D20-G20</f>
        <v>410.34000000000015</v>
      </c>
      <c r="H21" s="105"/>
      <c r="I21" s="106" t="s">
        <v>132</v>
      </c>
      <c r="J21" s="108">
        <f>G20-J20</f>
        <v>610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ht="14.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ht="14.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ht="14.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ht="14.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ht="14.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1:26" ht="14.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1:26" ht="14.5">
      <c r="A28" s="79"/>
      <c r="B28" s="79"/>
      <c r="C28" s="109"/>
      <c r="D28" s="109"/>
      <c r="E28" s="79"/>
      <c r="F28" s="110"/>
      <c r="G28" s="10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6" ht="14.5">
      <c r="A29" s="79"/>
      <c r="B29" s="79"/>
      <c r="C29" s="109"/>
      <c r="D29" s="10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1:26" ht="14.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spans="1:26" ht="14.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1:26" ht="14.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1:26" ht="14.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ht="14.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spans="1:26" ht="14.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spans="1:26" ht="14.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 ht="14.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 ht="14.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ht="14.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ht="14.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 ht="14.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1:26" ht="14.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1:26" ht="14.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1:26" ht="14.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1:26" ht="14.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1:26" ht="14.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1:26" ht="14.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1:26" ht="14.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ht="14.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ht="14.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1:26" ht="14.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spans="1:26" ht="14.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spans="1:26" ht="14.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spans="1:26" ht="14.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spans="1:26" ht="14.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spans="1:26" ht="14.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spans="1:26" ht="14.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1:26" ht="14.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spans="1:26" ht="14.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6" ht="14.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spans="1:26" ht="14.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spans="1:26" ht="14.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spans="1:26" ht="14.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spans="1:26" ht="14.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spans="1:26" ht="14.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spans="1:26" ht="14.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spans="1:26" ht="14.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spans="1:26" ht="14.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14.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 ht="14.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spans="1:26" ht="14.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spans="1:26" ht="14.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spans="1:26" ht="14.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6" ht="14.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spans="1:26" ht="14.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spans="1:26" ht="14.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spans="1:26" ht="14.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spans="1:26" ht="14.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spans="1:26" ht="14.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spans="1:26" ht="14.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spans="1:26" ht="14.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26" ht="14.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spans="1:26" ht="14.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spans="1:26" ht="14.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spans="1:26" ht="14.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 ht="14.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spans="1:26" ht="14.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spans="1:26" ht="14.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spans="1:26" ht="14.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spans="1:26" ht="14.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spans="1:26" ht="14.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spans="1:26" ht="14.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6" ht="14.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spans="1:26" ht="14.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spans="1:26" ht="14.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spans="1:26" ht="14.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spans="1:26" ht="14.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 ht="14.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 ht="14.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 ht="14.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 ht="14.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 ht="14.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 ht="14.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 ht="14.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 ht="14.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 ht="14.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spans="1:26" ht="14.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spans="1:26" ht="14.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spans="1:26" ht="14.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 ht="14.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spans="1:26" ht="14.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spans="1:26" ht="14.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spans="1:26" ht="14.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6" ht="14.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6" ht="14.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spans="1:26" ht="14.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spans="1:26" ht="14.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spans="1:26" ht="14.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spans="1:26" ht="14.5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spans="1:26" ht="14.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spans="1:26" ht="14.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spans="1:26" ht="14.5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spans="1:26" ht="14.5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spans="1:26" ht="14.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spans="1:26" ht="14.5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spans="1:26" ht="14.5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spans="1:26" ht="14.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spans="1:26" ht="14.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spans="1:26" ht="14.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spans="1:26" ht="14.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spans="1:26" ht="14.5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spans="1:26" ht="14.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spans="1:26" ht="14.5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spans="1:26" ht="14.5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spans="1:26" ht="14.5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spans="1:26" ht="14.5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spans="1:26" ht="14.5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spans="1:26" ht="14.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spans="1:26" ht="14.5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spans="1:26" ht="14.5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spans="1:26" ht="14.5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spans="1:26" ht="14.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spans="1:26" ht="14.5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spans="1:26" ht="14.5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spans="1:26" ht="14.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spans="1:26" ht="14.5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spans="1:26" ht="14.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spans="1:26" ht="14.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spans="1:26" ht="14.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spans="1:26" ht="14.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spans="1:26" ht="14.5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spans="1:26" ht="14.5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spans="1:26" ht="14.5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spans="1:26" ht="14.5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spans="1:26" ht="14.5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spans="1:26" ht="14.5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spans="1:26" ht="14.5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spans="1:26" ht="14.5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spans="1:26" ht="14.5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spans="1:26" ht="14.5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spans="1:26" ht="14.5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spans="1:26" ht="14.5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spans="1:26" ht="14.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spans="1:26" ht="14.5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spans="1:26" ht="14.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spans="1:26" ht="14.5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spans="1:26" ht="14.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spans="1:26" ht="14.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spans="1:26" ht="14.5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spans="1:26" ht="14.5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spans="1:26" ht="14.5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spans="1:26" ht="14.5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spans="1:26" ht="14.5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spans="1:26" ht="14.5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spans="1:26" ht="14.5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spans="1:26" ht="14.5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spans="1:26" ht="14.5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ht="14.5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spans="1:26" ht="14.5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spans="1:26" ht="14.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spans="1:26" ht="14.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spans="1:26" ht="14.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spans="1:26" ht="14.5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spans="1:26" ht="14.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spans="1:26" ht="14.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spans="1:26" ht="14.5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spans="1:26" ht="14.5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spans="1:26" ht="14.5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spans="1:26" ht="14.5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spans="1:26" ht="14.5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spans="1:26" ht="14.5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spans="1:26" ht="14.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spans="1:26" ht="14.5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spans="1:26" ht="14.5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spans="1:26" ht="14.5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spans="1:26" ht="14.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spans="1:26" ht="14.5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spans="1:26" ht="14.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spans="1:26" ht="14.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spans="1:26" ht="14.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spans="1:26" ht="14.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spans="1:26" ht="14.5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spans="1:26" ht="14.5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spans="1:26" ht="14.5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spans="1:26" ht="14.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spans="1:26" ht="14.5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spans="1:26" ht="14.5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spans="1:26" ht="14.5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spans="1:26" ht="14.5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spans="1:26" ht="14.5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spans="1:26" ht="14.5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spans="1:26" ht="14.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spans="1:26" ht="14.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spans="1:26" ht="14.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spans="1:26" ht="14.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spans="1:26" ht="14.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spans="1:26" ht="14.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spans="1:26" ht="14.5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spans="1:26" ht="14.5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spans="1:26" ht="14.5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spans="1:26" ht="14.5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spans="1:26" ht="14.5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spans="1:26" ht="14.5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spans="1:26" ht="14.5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</row>
    <row r="225" spans="1:26" ht="14.5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</row>
    <row r="226" spans="1:26" ht="14.5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</row>
    <row r="227" spans="1:26" ht="14.5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</row>
    <row r="228" spans="1:26" ht="14.5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</row>
    <row r="229" spans="1:26" ht="14.5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</row>
    <row r="230" spans="1:26" ht="14.5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</row>
    <row r="231" spans="1:26" ht="14.5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 spans="1:26" ht="14.5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</row>
    <row r="233" spans="1:26" ht="14.5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 spans="1:26" ht="14.5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</row>
    <row r="235" spans="1:26" ht="14.5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</row>
    <row r="236" spans="1:26" ht="14.5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</row>
    <row r="237" spans="1:26" ht="14.5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</row>
    <row r="238" spans="1:26" ht="14.5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</row>
    <row r="239" spans="1:26" ht="14.5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</row>
    <row r="240" spans="1:26" ht="14.5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</row>
    <row r="241" spans="1:26" ht="14.5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</row>
    <row r="242" spans="1:26" ht="14.5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</row>
    <row r="243" spans="1:26" ht="14.5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</row>
    <row r="244" spans="1:26" ht="14.5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</row>
    <row r="245" spans="1:26" ht="14.5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</row>
    <row r="246" spans="1:26" ht="14.5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</row>
    <row r="247" spans="1:26" ht="14.5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</row>
    <row r="248" spans="1:26" ht="14.5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</row>
    <row r="249" spans="1:26" ht="14.5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</row>
    <row r="250" spans="1:26" ht="14.5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</row>
    <row r="251" spans="1:26" ht="14.5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</row>
    <row r="252" spans="1:26" ht="14.5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</row>
    <row r="253" spans="1:26" ht="14.5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</row>
    <row r="254" spans="1:26" ht="14.5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</row>
    <row r="255" spans="1:26" ht="14.5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</row>
    <row r="256" spans="1:26" ht="14.5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</row>
    <row r="257" spans="1:26" ht="14.5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</row>
    <row r="258" spans="1:26" ht="14.5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</row>
    <row r="259" spans="1:26" ht="14.5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</row>
    <row r="260" spans="1:26" ht="14.5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</row>
    <row r="261" spans="1:26" ht="14.5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</row>
    <row r="262" spans="1:26" ht="14.5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</row>
    <row r="263" spans="1:26" ht="14.5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</row>
    <row r="264" spans="1:26" ht="14.5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</row>
    <row r="265" spans="1:26" ht="14.5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</row>
    <row r="266" spans="1:26" ht="14.5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</row>
    <row r="267" spans="1:26" ht="14.5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</row>
    <row r="268" spans="1:26" ht="14.5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</row>
    <row r="269" spans="1:26" ht="14.5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</row>
    <row r="270" spans="1:26" ht="14.5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</row>
    <row r="271" spans="1:26" ht="14.5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</row>
    <row r="272" spans="1:26" ht="14.5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</row>
    <row r="273" spans="1:26" ht="14.5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</row>
    <row r="274" spans="1:26" ht="14.5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</row>
    <row r="275" spans="1:26" ht="14.5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</row>
    <row r="276" spans="1:26" ht="14.5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</row>
    <row r="277" spans="1:26" ht="14.5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</row>
    <row r="278" spans="1:26" ht="14.5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</row>
    <row r="279" spans="1:26" ht="14.5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</row>
    <row r="280" spans="1:26" ht="14.5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</row>
    <row r="281" spans="1:26" ht="14.5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</row>
    <row r="282" spans="1:26" ht="14.5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</row>
    <row r="283" spans="1:26" ht="14.5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</row>
    <row r="284" spans="1:26" ht="14.5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</row>
    <row r="285" spans="1:26" ht="14.5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</row>
    <row r="286" spans="1:26" ht="14.5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</row>
    <row r="287" spans="1:26" ht="14.5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</row>
    <row r="288" spans="1:26" ht="14.5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</row>
    <row r="289" spans="1:26" ht="14.5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</row>
    <row r="290" spans="1:26" ht="14.5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</row>
    <row r="291" spans="1:26" ht="14.5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</row>
    <row r="292" spans="1:26" ht="14.5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</row>
    <row r="293" spans="1:26" ht="14.5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</row>
    <row r="294" spans="1:26" ht="14.5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</row>
    <row r="295" spans="1:26" ht="14.5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</row>
    <row r="296" spans="1:26" ht="14.5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</row>
    <row r="297" spans="1:26" ht="14.5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</row>
    <row r="298" spans="1:26" ht="14.5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</row>
    <row r="299" spans="1:26" ht="14.5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</row>
    <row r="300" spans="1:26" ht="14.5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</row>
    <row r="301" spans="1:26" ht="14.5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</row>
    <row r="302" spans="1:26" ht="14.5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</row>
    <row r="303" spans="1:26" ht="14.5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</row>
    <row r="304" spans="1:26" ht="14.5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</row>
    <row r="305" spans="1:26" ht="14.5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</row>
    <row r="306" spans="1:26" ht="14.5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</row>
    <row r="307" spans="1:26" ht="14.5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</row>
    <row r="308" spans="1:26" ht="14.5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</row>
    <row r="309" spans="1:26" ht="14.5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</row>
    <row r="310" spans="1:26" ht="14.5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</row>
    <row r="311" spans="1:26" ht="14.5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</row>
    <row r="312" spans="1:26" ht="14.5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</row>
    <row r="313" spans="1:26" ht="14.5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</row>
    <row r="314" spans="1:26" ht="14.5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</row>
    <row r="315" spans="1:26" ht="14.5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</row>
    <row r="316" spans="1:26" ht="14.5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</row>
    <row r="317" spans="1:26" ht="14.5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</row>
    <row r="318" spans="1:26" ht="14.5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</row>
    <row r="319" spans="1:26" ht="14.5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</row>
    <row r="320" spans="1:26" ht="14.5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</row>
    <row r="321" spans="1:26" ht="14.5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</row>
    <row r="322" spans="1:26" ht="14.5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</row>
    <row r="323" spans="1:26" ht="14.5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</row>
    <row r="324" spans="1:26" ht="14.5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</row>
    <row r="325" spans="1:26" ht="14.5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</row>
    <row r="326" spans="1:26" ht="14.5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</row>
    <row r="327" spans="1:26" ht="14.5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</row>
    <row r="328" spans="1:26" ht="14.5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</row>
    <row r="329" spans="1:26" ht="14.5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</row>
    <row r="330" spans="1:26" ht="14.5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</row>
    <row r="331" spans="1:26" ht="14.5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</row>
    <row r="332" spans="1:26" ht="14.5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</row>
    <row r="333" spans="1:26" ht="14.5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</row>
    <row r="334" spans="1:26" ht="14.5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</row>
    <row r="335" spans="1:26" ht="14.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</row>
    <row r="336" spans="1:26" ht="14.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</row>
    <row r="337" spans="1:26" ht="14.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</row>
    <row r="338" spans="1:26" ht="14.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</row>
    <row r="339" spans="1:26" ht="14.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</row>
    <row r="340" spans="1:26" ht="14.5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</row>
    <row r="341" spans="1:26" ht="14.5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</row>
    <row r="342" spans="1:26" ht="14.5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</row>
    <row r="343" spans="1:26" ht="14.5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</row>
    <row r="344" spans="1:26" ht="14.5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</row>
    <row r="345" spans="1:26" ht="14.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</row>
    <row r="346" spans="1:26" ht="14.5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</row>
    <row r="347" spans="1:26" ht="14.5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</row>
    <row r="348" spans="1:26" ht="14.5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</row>
    <row r="349" spans="1:26" ht="14.5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</row>
    <row r="350" spans="1:26" ht="14.5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</row>
    <row r="351" spans="1:26" ht="14.5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</row>
    <row r="352" spans="1:26" ht="14.5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</row>
    <row r="353" spans="1:26" ht="14.5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</row>
    <row r="354" spans="1:26" ht="14.5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</row>
    <row r="355" spans="1:26" ht="14.5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</row>
    <row r="356" spans="1:26" ht="14.5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</row>
    <row r="357" spans="1:26" ht="14.5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</row>
    <row r="358" spans="1:26" ht="14.5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</row>
    <row r="359" spans="1:26" ht="14.5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</row>
    <row r="360" spans="1:26" ht="14.5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</row>
    <row r="361" spans="1:26" ht="14.5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</row>
    <row r="362" spans="1:26" ht="14.5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</row>
    <row r="363" spans="1:26" ht="14.5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</row>
    <row r="364" spans="1:26" ht="14.5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</row>
    <row r="365" spans="1:26" ht="14.5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</row>
    <row r="366" spans="1:26" ht="14.5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</row>
    <row r="367" spans="1:26" ht="14.5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</row>
    <row r="368" spans="1:26" ht="14.5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</row>
    <row r="369" spans="1:26" ht="14.5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</row>
    <row r="370" spans="1:26" ht="14.5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</row>
    <row r="371" spans="1:26" ht="14.5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</row>
    <row r="372" spans="1:26" ht="14.5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</row>
    <row r="373" spans="1:26" ht="14.5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</row>
    <row r="374" spans="1:26" ht="14.5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</row>
    <row r="375" spans="1:26" ht="14.5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spans="1:26" ht="14.5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</row>
    <row r="377" spans="1:26" ht="14.5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</row>
    <row r="378" spans="1:26" ht="14.5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</row>
    <row r="379" spans="1:26" ht="14.5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</row>
    <row r="380" spans="1:26" ht="14.5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</row>
    <row r="381" spans="1:26" ht="14.5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</row>
    <row r="382" spans="1:26" ht="14.5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</row>
    <row r="383" spans="1:26" ht="14.5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</row>
    <row r="384" spans="1:26" ht="14.5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</row>
    <row r="385" spans="1:26" ht="14.5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</row>
    <row r="386" spans="1:26" ht="14.5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</row>
    <row r="387" spans="1:26" ht="14.5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</row>
    <row r="388" spans="1:26" ht="14.5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</row>
    <row r="389" spans="1:26" ht="14.5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</row>
    <row r="390" spans="1:26" ht="14.5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</row>
    <row r="391" spans="1:26" ht="14.5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</row>
    <row r="392" spans="1:26" ht="14.5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</row>
    <row r="393" spans="1:26" ht="14.5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</row>
    <row r="394" spans="1:26" ht="14.5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</row>
    <row r="395" spans="1:26" ht="14.5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</row>
    <row r="396" spans="1:26" ht="14.5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</row>
    <row r="397" spans="1:26" ht="14.5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</row>
    <row r="398" spans="1:26" ht="14.5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</row>
    <row r="399" spans="1:26" ht="14.5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</row>
    <row r="400" spans="1:26" ht="14.5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</row>
    <row r="401" spans="1:26" ht="14.5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</row>
    <row r="402" spans="1:26" ht="14.5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</row>
    <row r="403" spans="1:26" ht="14.5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</row>
    <row r="404" spans="1:26" ht="14.5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</row>
    <row r="405" spans="1:26" ht="14.5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</row>
    <row r="406" spans="1:26" ht="14.5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</row>
    <row r="407" spans="1:26" ht="14.5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</row>
    <row r="408" spans="1:26" ht="14.5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14.5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</row>
    <row r="410" spans="1:26" ht="14.5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</row>
    <row r="411" spans="1:26" ht="14.5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</row>
    <row r="412" spans="1:26" ht="14.5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</row>
    <row r="413" spans="1:26" ht="14.5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</row>
    <row r="414" spans="1:26" ht="14.5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</row>
    <row r="415" spans="1:26" ht="14.5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</row>
    <row r="416" spans="1:26" ht="14.5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</row>
    <row r="417" spans="1:26" ht="14.5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</row>
    <row r="418" spans="1:26" ht="14.5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</row>
    <row r="419" spans="1:26" ht="14.5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</row>
    <row r="420" spans="1:26" ht="14.5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</row>
    <row r="421" spans="1:26" ht="14.5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</row>
    <row r="422" spans="1:26" ht="14.5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</row>
    <row r="423" spans="1:26" ht="14.5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</row>
    <row r="424" spans="1:26" ht="14.5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</row>
    <row r="425" spans="1:26" ht="14.5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</row>
    <row r="426" spans="1:26" ht="14.5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</row>
    <row r="427" spans="1:26" ht="14.5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</row>
    <row r="428" spans="1:26" ht="14.5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</row>
    <row r="429" spans="1:26" ht="14.5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</row>
    <row r="430" spans="1:26" ht="14.5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</row>
    <row r="431" spans="1:26" ht="14.5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</row>
    <row r="432" spans="1:26" ht="14.5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</row>
    <row r="433" spans="1:26" ht="14.5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</row>
    <row r="434" spans="1:26" ht="14.5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</row>
    <row r="435" spans="1:26" ht="14.5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</row>
    <row r="436" spans="1:26" ht="14.5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</row>
    <row r="437" spans="1:26" ht="14.5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</row>
    <row r="438" spans="1:26" ht="14.5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</row>
    <row r="439" spans="1:26" ht="14.5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</row>
    <row r="440" spans="1:26" ht="14.5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</row>
    <row r="441" spans="1:26" ht="14.5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</row>
    <row r="442" spans="1:26" ht="14.5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</row>
    <row r="443" spans="1:26" ht="14.5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</row>
    <row r="444" spans="1:26" ht="14.5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</row>
    <row r="445" spans="1:26" ht="14.5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</row>
    <row r="446" spans="1:26" ht="14.5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</row>
    <row r="447" spans="1:26" ht="14.5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</row>
    <row r="448" spans="1:26" ht="14.5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</row>
    <row r="449" spans="1:26" ht="14.5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</row>
    <row r="450" spans="1:26" ht="14.5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</row>
    <row r="451" spans="1:26" ht="14.5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</row>
    <row r="452" spans="1:26" ht="14.5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</row>
    <row r="453" spans="1:26" ht="14.5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</row>
    <row r="454" spans="1:26" ht="14.5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</row>
    <row r="455" spans="1:26" ht="14.5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</row>
    <row r="456" spans="1:26" ht="14.5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</row>
    <row r="457" spans="1:26" ht="14.5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</row>
    <row r="458" spans="1:26" ht="14.5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</row>
    <row r="459" spans="1:26" ht="14.5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</row>
    <row r="460" spans="1:26" ht="14.5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</row>
    <row r="461" spans="1:26" ht="14.5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</row>
    <row r="462" spans="1:26" ht="14.5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</row>
    <row r="463" spans="1:26" ht="14.5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</row>
    <row r="464" spans="1:26" ht="14.5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</row>
    <row r="465" spans="1:26" ht="14.5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</row>
    <row r="466" spans="1:26" ht="14.5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</row>
    <row r="467" spans="1:26" ht="14.5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</row>
    <row r="468" spans="1:26" ht="14.5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</row>
    <row r="469" spans="1:26" ht="14.5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</row>
    <row r="470" spans="1:26" ht="14.5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</row>
    <row r="471" spans="1:26" ht="14.5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</row>
    <row r="472" spans="1:26" ht="14.5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</row>
    <row r="473" spans="1:26" ht="14.5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</row>
    <row r="474" spans="1:26" ht="14.5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</row>
    <row r="475" spans="1:26" ht="14.5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</row>
    <row r="476" spans="1:26" ht="14.5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</row>
    <row r="477" spans="1:26" ht="14.5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</row>
    <row r="478" spans="1:26" ht="14.5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</row>
    <row r="479" spans="1:26" ht="14.5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</row>
    <row r="480" spans="1:26" ht="14.5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</row>
    <row r="481" spans="1:26" ht="14.5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</row>
    <row r="482" spans="1:26" ht="14.5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</row>
    <row r="483" spans="1:26" ht="14.5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</row>
    <row r="484" spans="1:26" ht="14.5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</row>
    <row r="485" spans="1:26" ht="14.5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</row>
    <row r="486" spans="1:26" ht="14.5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</row>
    <row r="487" spans="1:26" ht="14.5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</row>
    <row r="488" spans="1:26" ht="14.5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</row>
    <row r="489" spans="1:26" ht="14.5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</row>
    <row r="490" spans="1:26" ht="14.5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</row>
    <row r="491" spans="1:26" ht="14.5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</row>
    <row r="492" spans="1:26" ht="14.5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</row>
    <row r="493" spans="1:26" ht="14.5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</row>
    <row r="494" spans="1:26" ht="14.5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</row>
    <row r="495" spans="1:26" ht="14.5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</row>
    <row r="496" spans="1:26" ht="14.5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</row>
    <row r="497" spans="1:26" ht="14.5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</row>
    <row r="498" spans="1:26" ht="14.5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</row>
    <row r="499" spans="1:26" ht="14.5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</row>
    <row r="500" spans="1:26" ht="14.5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</row>
    <row r="501" spans="1:26" ht="14.5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</row>
    <row r="502" spans="1:26" ht="14.5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</row>
    <row r="503" spans="1:26" ht="14.5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</row>
    <row r="504" spans="1:26" ht="14.5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</row>
    <row r="505" spans="1:26" ht="14.5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</row>
    <row r="506" spans="1:26" ht="14.5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</row>
    <row r="507" spans="1:26" ht="14.5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</row>
    <row r="508" spans="1:26" ht="14.5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</row>
    <row r="509" spans="1:26" ht="14.5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</row>
    <row r="510" spans="1:26" ht="14.5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</row>
    <row r="511" spans="1:26" ht="14.5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</row>
    <row r="512" spans="1:26" ht="14.5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</row>
    <row r="513" spans="1:26" ht="14.5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</row>
    <row r="514" spans="1:26" ht="14.5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</row>
    <row r="515" spans="1:26" ht="14.5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</row>
    <row r="516" spans="1:26" ht="14.5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</row>
    <row r="517" spans="1:26" ht="14.5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</row>
    <row r="518" spans="1:26" ht="14.5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</row>
    <row r="519" spans="1:26" ht="14.5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</row>
    <row r="520" spans="1:26" ht="14.5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</row>
    <row r="521" spans="1:26" ht="14.5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</row>
    <row r="522" spans="1:26" ht="14.5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</row>
    <row r="523" spans="1:26" ht="14.5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</row>
    <row r="524" spans="1:26" ht="14.5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</row>
    <row r="525" spans="1:26" ht="14.5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</row>
    <row r="526" spans="1:26" ht="14.5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</row>
    <row r="527" spans="1:26" ht="14.5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</row>
    <row r="528" spans="1:26" ht="14.5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</row>
    <row r="529" spans="1:26" ht="14.5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</row>
    <row r="530" spans="1:26" ht="14.5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</row>
    <row r="531" spans="1:26" ht="14.5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</row>
    <row r="532" spans="1:26" ht="14.5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</row>
    <row r="533" spans="1:26" ht="14.5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</row>
    <row r="534" spans="1:26" ht="14.5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</row>
    <row r="535" spans="1:26" ht="14.5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</row>
    <row r="536" spans="1:26" ht="14.5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</row>
    <row r="537" spans="1:26" ht="14.5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</row>
    <row r="538" spans="1:26" ht="14.5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</row>
    <row r="539" spans="1:26" ht="14.5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</row>
    <row r="540" spans="1:26" ht="14.5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</row>
    <row r="541" spans="1:26" ht="14.5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</row>
    <row r="542" spans="1:26" ht="14.5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</row>
    <row r="543" spans="1:26" ht="14.5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</row>
    <row r="544" spans="1:26" ht="14.5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</row>
    <row r="545" spans="1:26" ht="14.5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</row>
    <row r="546" spans="1:26" ht="14.5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</row>
    <row r="547" spans="1:26" ht="14.5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</row>
    <row r="548" spans="1:26" ht="14.5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</row>
    <row r="549" spans="1:26" ht="14.5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</row>
    <row r="550" spans="1:26" ht="14.5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</row>
    <row r="551" spans="1:26" ht="14.5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</row>
    <row r="552" spans="1:26" ht="14.5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</row>
    <row r="553" spans="1:26" ht="14.5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</row>
    <row r="554" spans="1:26" ht="14.5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</row>
    <row r="555" spans="1:26" ht="14.5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</row>
    <row r="556" spans="1:26" ht="14.5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</row>
    <row r="557" spans="1:26" ht="14.5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</row>
    <row r="558" spans="1:26" ht="14.5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</row>
    <row r="559" spans="1:26" ht="14.5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</row>
    <row r="560" spans="1:26" ht="14.5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</row>
    <row r="561" spans="1:26" ht="14.5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</row>
    <row r="562" spans="1:26" ht="14.5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</row>
    <row r="563" spans="1:26" ht="14.5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</row>
    <row r="564" spans="1:26" ht="14.5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</row>
    <row r="565" spans="1:26" ht="14.5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</row>
    <row r="566" spans="1:26" ht="14.5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</row>
    <row r="567" spans="1:26" ht="14.5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</row>
    <row r="568" spans="1:26" ht="14.5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</row>
    <row r="569" spans="1:26" ht="14.5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</row>
    <row r="570" spans="1:26" ht="14.5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</row>
    <row r="571" spans="1:26" ht="14.5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</row>
    <row r="572" spans="1:26" ht="14.5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</row>
    <row r="573" spans="1:26" ht="14.5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</row>
    <row r="574" spans="1:26" ht="14.5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</row>
    <row r="575" spans="1:26" ht="14.5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</row>
    <row r="576" spans="1:26" ht="14.5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</row>
    <row r="577" spans="1:26" ht="14.5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</row>
    <row r="578" spans="1:26" ht="14.5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</row>
    <row r="579" spans="1:26" ht="14.5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</row>
    <row r="580" spans="1:26" ht="14.5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</row>
    <row r="581" spans="1:26" ht="14.5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</row>
    <row r="582" spans="1:26" ht="14.5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</row>
    <row r="583" spans="1:26" ht="14.5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</row>
    <row r="584" spans="1:26" ht="14.5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</row>
    <row r="585" spans="1:26" ht="14.5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</row>
    <row r="586" spans="1:26" ht="14.5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</row>
    <row r="587" spans="1:26" ht="14.5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</row>
    <row r="588" spans="1:26" ht="14.5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</row>
    <row r="589" spans="1:26" ht="14.5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</row>
    <row r="590" spans="1:26" ht="14.5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</row>
    <row r="591" spans="1:26" ht="14.5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</row>
    <row r="592" spans="1:26" ht="14.5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</row>
    <row r="593" spans="1:26" ht="14.5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</row>
    <row r="594" spans="1:26" ht="14.5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</row>
    <row r="595" spans="1:26" ht="14.5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</row>
    <row r="596" spans="1:26" ht="14.5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</row>
    <row r="597" spans="1:26" ht="14.5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</row>
    <row r="598" spans="1:26" ht="14.5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</row>
    <row r="599" spans="1:26" ht="14.5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</row>
    <row r="600" spans="1:26" ht="14.5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</row>
    <row r="601" spans="1:26" ht="14.5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</row>
    <row r="602" spans="1:26" ht="14.5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</row>
    <row r="603" spans="1:26" ht="14.5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</row>
    <row r="604" spans="1:26" ht="14.5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</row>
    <row r="605" spans="1:26" ht="14.5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</row>
    <row r="606" spans="1:26" ht="14.5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</row>
    <row r="607" spans="1:26" ht="14.5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</row>
    <row r="608" spans="1:26" ht="14.5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</row>
    <row r="609" spans="1:26" ht="14.5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</row>
    <row r="610" spans="1:26" ht="14.5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</row>
    <row r="611" spans="1:26" ht="14.5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</row>
    <row r="612" spans="1:26" ht="14.5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</row>
    <row r="613" spans="1:26" ht="14.5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</row>
    <row r="614" spans="1:26" ht="14.5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</row>
    <row r="615" spans="1:26" ht="14.5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</row>
    <row r="616" spans="1:26" ht="14.5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</row>
    <row r="617" spans="1:26" ht="14.5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</row>
    <row r="618" spans="1:26" ht="14.5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</row>
    <row r="619" spans="1:26" ht="14.5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</row>
    <row r="620" spans="1:26" ht="14.5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</row>
    <row r="621" spans="1:26" ht="14.5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</row>
    <row r="622" spans="1:26" ht="14.5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</row>
    <row r="623" spans="1:26" ht="14.5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</row>
    <row r="624" spans="1:26" ht="14.5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</row>
    <row r="625" spans="1:26" ht="14.5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</row>
    <row r="626" spans="1:26" ht="14.5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</row>
    <row r="627" spans="1:26" ht="14.5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</row>
    <row r="628" spans="1:26" ht="14.5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</row>
    <row r="629" spans="1:26" ht="14.5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</row>
    <row r="630" spans="1:26" ht="14.5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</row>
    <row r="631" spans="1:26" ht="14.5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</row>
    <row r="632" spans="1:26" ht="14.5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</row>
    <row r="633" spans="1:26" ht="14.5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</row>
    <row r="634" spans="1:26" ht="14.5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</row>
    <row r="635" spans="1:26" ht="14.5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</row>
    <row r="636" spans="1:26" ht="14.5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</row>
    <row r="637" spans="1:26" ht="14.5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</row>
    <row r="638" spans="1:26" ht="14.5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</row>
    <row r="639" spans="1:26" ht="14.5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</row>
    <row r="640" spans="1:26" ht="14.5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</row>
    <row r="641" spans="1:26" ht="14.5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</row>
    <row r="642" spans="1:26" ht="14.5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</row>
    <row r="643" spans="1:26" ht="14.5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</row>
    <row r="644" spans="1:26" ht="14.5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</row>
    <row r="645" spans="1:26" ht="14.5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</row>
    <row r="646" spans="1:26" ht="14.5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</row>
    <row r="647" spans="1:26" ht="14.5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</row>
    <row r="648" spans="1:26" ht="14.5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</row>
    <row r="649" spans="1:26" ht="14.5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</row>
    <row r="650" spans="1:26" ht="14.5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</row>
    <row r="651" spans="1:26" ht="14.5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</row>
    <row r="652" spans="1:26" ht="14.5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</row>
    <row r="653" spans="1:26" ht="14.5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</row>
    <row r="654" spans="1:26" ht="14.5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</row>
    <row r="655" spans="1:26" ht="14.5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</row>
    <row r="656" spans="1:26" ht="14.5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</row>
    <row r="657" spans="1:26" ht="14.5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</row>
    <row r="658" spans="1:26" ht="14.5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</row>
    <row r="659" spans="1:26" ht="14.5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</row>
    <row r="660" spans="1:26" ht="14.5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</row>
    <row r="661" spans="1:26" ht="14.5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</row>
    <row r="662" spans="1:26" ht="14.5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</row>
    <row r="663" spans="1:26" ht="14.5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</row>
    <row r="664" spans="1:26" ht="14.5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</row>
    <row r="665" spans="1:26" ht="14.5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</row>
    <row r="666" spans="1:26" ht="14.5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</row>
    <row r="667" spans="1:26" ht="14.5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</row>
    <row r="668" spans="1:26" ht="14.5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</row>
    <row r="669" spans="1:26" ht="14.5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</row>
    <row r="670" spans="1:26" ht="14.5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</row>
    <row r="671" spans="1:26" ht="14.5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</row>
    <row r="672" spans="1:26" ht="14.5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</row>
    <row r="673" spans="1:26" ht="14.5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</row>
    <row r="674" spans="1:26" ht="14.5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</row>
    <row r="675" spans="1:26" ht="14.5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</row>
    <row r="676" spans="1:26" ht="14.5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</row>
    <row r="677" spans="1:26" ht="14.5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</row>
    <row r="678" spans="1:26" ht="14.5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</row>
    <row r="679" spans="1:26" ht="14.5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</row>
    <row r="680" spans="1:26" ht="14.5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</row>
    <row r="681" spans="1:26" ht="14.5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</row>
    <row r="682" spans="1:26" ht="14.5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</row>
    <row r="683" spans="1:26" ht="14.5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</row>
    <row r="684" spans="1:26" ht="14.5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</row>
    <row r="685" spans="1:26" ht="14.5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</row>
    <row r="686" spans="1:26" ht="14.5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</row>
    <row r="687" spans="1:26" ht="14.5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</row>
    <row r="688" spans="1:26" ht="14.5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</row>
    <row r="689" spans="1:26" ht="14.5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</row>
    <row r="690" spans="1:26" ht="14.5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</row>
    <row r="691" spans="1:26" ht="14.5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</row>
    <row r="692" spans="1:26" ht="14.5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</row>
    <row r="693" spans="1:26" ht="14.5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</row>
    <row r="694" spans="1:26" ht="14.5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</row>
    <row r="695" spans="1:26" ht="14.5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</row>
    <row r="696" spans="1:26" ht="14.5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</row>
    <row r="697" spans="1:26" ht="14.5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</row>
    <row r="698" spans="1:26" ht="14.5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</row>
    <row r="699" spans="1:26" ht="14.5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</row>
    <row r="700" spans="1:26" ht="14.5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</row>
    <row r="701" spans="1:26" ht="14.5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</row>
    <row r="702" spans="1:26" ht="14.5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</row>
    <row r="703" spans="1:26" ht="14.5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</row>
    <row r="704" spans="1:26" ht="14.5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</row>
    <row r="705" spans="1:26" ht="14.5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</row>
    <row r="706" spans="1:26" ht="14.5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</row>
    <row r="707" spans="1:26" ht="14.5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</row>
    <row r="708" spans="1:26" ht="14.5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</row>
    <row r="709" spans="1:26" ht="14.5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</row>
    <row r="710" spans="1:26" ht="14.5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</row>
    <row r="711" spans="1:26" ht="14.5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</row>
    <row r="712" spans="1:26" ht="14.5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</row>
    <row r="713" spans="1:26" ht="14.5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</row>
    <row r="714" spans="1:26" ht="14.5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</row>
    <row r="715" spans="1:26" ht="14.5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</row>
    <row r="716" spans="1:26" ht="14.5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</row>
    <row r="717" spans="1:26" ht="14.5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</row>
    <row r="718" spans="1:26" ht="14.5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</row>
    <row r="719" spans="1:26" ht="14.5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</row>
    <row r="720" spans="1:26" ht="14.5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</row>
    <row r="721" spans="1:26" ht="14.5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</row>
    <row r="722" spans="1:26" ht="14.5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</row>
    <row r="723" spans="1:26" ht="14.5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</row>
    <row r="724" spans="1:26" ht="14.5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</row>
    <row r="725" spans="1:26" ht="14.5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</row>
    <row r="726" spans="1:26" ht="14.5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</row>
    <row r="727" spans="1:26" ht="14.5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</row>
    <row r="728" spans="1:26" ht="14.5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</row>
    <row r="729" spans="1:26" ht="14.5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</row>
    <row r="730" spans="1:26" ht="14.5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</row>
    <row r="731" spans="1:26" ht="14.5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</row>
    <row r="732" spans="1:26" ht="14.5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</row>
    <row r="733" spans="1:26" ht="14.5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</row>
    <row r="734" spans="1:26" ht="14.5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</row>
    <row r="735" spans="1:26" ht="14.5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</row>
    <row r="736" spans="1:26" ht="14.5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</row>
    <row r="737" spans="1:26" ht="14.5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</row>
    <row r="738" spans="1:26" ht="14.5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</row>
    <row r="739" spans="1:26" ht="14.5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</row>
    <row r="740" spans="1:26" ht="14.5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</row>
    <row r="741" spans="1:26" ht="14.5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</row>
    <row r="742" spans="1:26" ht="14.5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</row>
    <row r="743" spans="1:26" ht="14.5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</row>
    <row r="744" spans="1:26" ht="14.5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</row>
    <row r="745" spans="1:26" ht="14.5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</row>
    <row r="746" spans="1:26" ht="14.5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</row>
    <row r="747" spans="1:26" ht="14.5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</row>
    <row r="748" spans="1:26" ht="14.5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</row>
    <row r="749" spans="1:26" ht="14.5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</row>
    <row r="750" spans="1:26" ht="14.5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</row>
    <row r="751" spans="1:26" ht="14.5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</row>
    <row r="752" spans="1:26" ht="14.5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</row>
    <row r="753" spans="1:26" ht="14.5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</row>
    <row r="754" spans="1:26" ht="14.5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</row>
    <row r="755" spans="1:26" ht="14.5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</row>
    <row r="756" spans="1:26" ht="14.5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</row>
    <row r="757" spans="1:26" ht="14.5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</row>
    <row r="758" spans="1:26" ht="14.5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</row>
    <row r="759" spans="1:26" ht="14.5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</row>
    <row r="760" spans="1:26" ht="14.5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</row>
    <row r="761" spans="1:26" ht="14.5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</row>
    <row r="762" spans="1:26" ht="14.5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</row>
    <row r="763" spans="1:26" ht="14.5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</row>
    <row r="764" spans="1:26" ht="14.5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</row>
    <row r="765" spans="1:26" ht="14.5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</row>
    <row r="766" spans="1:26" ht="14.5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</row>
    <row r="767" spans="1:26" ht="14.5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</row>
    <row r="768" spans="1:26" ht="14.5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</row>
    <row r="769" spans="1:26" ht="14.5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</row>
    <row r="770" spans="1:26" ht="14.5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</row>
    <row r="771" spans="1:26" ht="14.5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</row>
    <row r="772" spans="1:26" ht="14.5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</row>
    <row r="773" spans="1:26" ht="14.5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</row>
    <row r="774" spans="1:26" ht="14.5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</row>
    <row r="775" spans="1:26" ht="14.5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</row>
    <row r="776" spans="1:26" ht="14.5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</row>
    <row r="777" spans="1:26" ht="14.5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</row>
    <row r="778" spans="1:26" ht="14.5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</row>
    <row r="779" spans="1:26" ht="14.5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</row>
    <row r="780" spans="1:26" ht="14.5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</row>
    <row r="781" spans="1:26" ht="14.5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</row>
    <row r="782" spans="1:26" ht="14.5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</row>
    <row r="783" spans="1:26" ht="14.5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</row>
    <row r="784" spans="1:26" ht="14.5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</row>
    <row r="785" spans="1:26" ht="14.5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</row>
    <row r="786" spans="1:26" ht="14.5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</row>
    <row r="787" spans="1:26" ht="14.5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</row>
    <row r="788" spans="1:26" ht="14.5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</row>
    <row r="789" spans="1:26" ht="14.5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</row>
    <row r="790" spans="1:26" ht="14.5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</row>
    <row r="791" spans="1:26" ht="14.5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</row>
    <row r="792" spans="1:26" ht="14.5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</row>
    <row r="793" spans="1:26" ht="14.5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</row>
    <row r="794" spans="1:26" ht="14.5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</row>
    <row r="795" spans="1:26" ht="14.5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</row>
    <row r="796" spans="1:26" ht="14.5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</row>
    <row r="797" spans="1:26" ht="14.5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</row>
    <row r="798" spans="1:26" ht="14.5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</row>
    <row r="799" spans="1:26" ht="14.5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</row>
    <row r="800" spans="1:26" ht="14.5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</row>
    <row r="801" spans="1:26" ht="14.5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</row>
    <row r="802" spans="1:26" ht="14.5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</row>
    <row r="803" spans="1:26" ht="14.5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</row>
    <row r="804" spans="1:26" ht="14.5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</row>
    <row r="805" spans="1:26" ht="14.5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</row>
    <row r="806" spans="1:26" ht="14.5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</row>
    <row r="807" spans="1:26" ht="14.5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</row>
    <row r="808" spans="1:26" ht="14.5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</row>
    <row r="809" spans="1:26" ht="14.5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</row>
    <row r="810" spans="1:26" ht="14.5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</row>
    <row r="811" spans="1:26" ht="14.5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</row>
    <row r="812" spans="1:26" ht="14.5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</row>
    <row r="813" spans="1:26" ht="14.5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</row>
    <row r="814" spans="1:26" ht="14.5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</row>
    <row r="815" spans="1:26" ht="14.5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</row>
    <row r="816" spans="1:26" ht="14.5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</row>
    <row r="817" spans="1:26" ht="14.5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</row>
    <row r="818" spans="1:26" ht="14.5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</row>
    <row r="819" spans="1:26" ht="14.5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</row>
    <row r="820" spans="1:26" ht="14.5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</row>
    <row r="821" spans="1:26" ht="14.5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</row>
    <row r="822" spans="1:26" ht="14.5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</row>
    <row r="823" spans="1:26" ht="14.5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</row>
    <row r="824" spans="1:26" ht="14.5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</row>
    <row r="825" spans="1:26" ht="14.5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</row>
    <row r="826" spans="1:26" ht="14.5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</row>
    <row r="827" spans="1:26" ht="14.5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</row>
    <row r="828" spans="1:26" ht="14.5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</row>
    <row r="829" spans="1:26" ht="14.5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</row>
    <row r="830" spans="1:26" ht="14.5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</row>
    <row r="831" spans="1:26" ht="14.5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</row>
    <row r="832" spans="1:26" ht="14.5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</row>
    <row r="833" spans="1:26" ht="14.5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</row>
    <row r="834" spans="1:26" ht="14.5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</row>
    <row r="835" spans="1:26" ht="14.5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</row>
    <row r="836" spans="1:26" ht="14.5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</row>
    <row r="837" spans="1:26" ht="14.5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</row>
    <row r="838" spans="1:26" ht="14.5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</row>
    <row r="839" spans="1:26" ht="14.5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</row>
    <row r="840" spans="1:26" ht="14.5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</row>
    <row r="841" spans="1:26" ht="14.5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</row>
    <row r="842" spans="1:26" ht="14.5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</row>
    <row r="843" spans="1:26" ht="14.5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</row>
    <row r="844" spans="1:26" ht="14.5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</row>
    <row r="845" spans="1:26" ht="14.5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</row>
    <row r="846" spans="1:26" ht="14.5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</row>
    <row r="847" spans="1:26" ht="14.5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</row>
    <row r="848" spans="1:26" ht="14.5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</row>
    <row r="849" spans="1:26" ht="14.5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</row>
    <row r="850" spans="1:26" ht="14.5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</row>
    <row r="851" spans="1:26" ht="14.5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</row>
    <row r="852" spans="1:26" ht="14.5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</row>
    <row r="853" spans="1:26" ht="14.5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</row>
    <row r="854" spans="1:26" ht="14.5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</row>
    <row r="855" spans="1:26" ht="14.5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</row>
    <row r="856" spans="1:26" ht="14.5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</row>
    <row r="857" spans="1:26" ht="14.5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</row>
    <row r="858" spans="1:26" ht="14.5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</row>
    <row r="859" spans="1:26" ht="14.5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</row>
    <row r="860" spans="1:26" ht="14.5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</row>
    <row r="861" spans="1:26" ht="14.5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</row>
    <row r="862" spans="1:26" ht="14.5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</row>
    <row r="863" spans="1:26" ht="14.5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</row>
    <row r="864" spans="1:26" ht="14.5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</row>
    <row r="865" spans="1:26" ht="14.5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</row>
    <row r="866" spans="1:26" ht="14.5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</row>
    <row r="867" spans="1:26" ht="14.5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</row>
    <row r="868" spans="1:26" ht="14.5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</row>
    <row r="869" spans="1:26" ht="14.5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</row>
    <row r="870" spans="1:26" ht="14.5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</row>
    <row r="871" spans="1:26" ht="14.5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</row>
    <row r="872" spans="1:26" ht="14.5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</row>
    <row r="873" spans="1:26" ht="14.5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</row>
    <row r="874" spans="1:26" ht="14.5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</row>
    <row r="875" spans="1:26" ht="14.5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</row>
    <row r="876" spans="1:26" ht="14.5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</row>
    <row r="877" spans="1:26" ht="14.5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</row>
    <row r="878" spans="1:26" ht="14.5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</row>
    <row r="879" spans="1:26" ht="14.5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</row>
    <row r="880" spans="1:26" ht="14.5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</row>
    <row r="881" spans="1:26" ht="14.5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</row>
    <row r="882" spans="1:26" ht="14.5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</row>
    <row r="883" spans="1:26" ht="14.5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</row>
    <row r="884" spans="1:26" ht="14.5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</row>
    <row r="885" spans="1:26" ht="14.5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</row>
    <row r="886" spans="1:26" ht="14.5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</row>
    <row r="887" spans="1:26" ht="14.5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</row>
    <row r="888" spans="1:26" ht="14.5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</row>
    <row r="889" spans="1:26" ht="14.5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</row>
    <row r="890" spans="1:26" ht="14.5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</row>
    <row r="891" spans="1:26" ht="14.5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</row>
    <row r="892" spans="1:26" ht="14.5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</row>
    <row r="893" spans="1:26" ht="14.5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</row>
    <row r="894" spans="1:26" ht="14.5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</row>
    <row r="895" spans="1:26" ht="14.5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</row>
    <row r="896" spans="1:26" ht="14.5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</row>
    <row r="897" spans="1:26" ht="14.5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</row>
    <row r="898" spans="1:26" ht="14.5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</row>
    <row r="899" spans="1:26" ht="14.5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</row>
    <row r="900" spans="1:26" ht="14.5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</row>
    <row r="901" spans="1:26" ht="14.5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</row>
    <row r="902" spans="1:26" ht="14.5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</row>
    <row r="903" spans="1:26" ht="14.5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</row>
    <row r="904" spans="1:26" ht="14.5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</row>
    <row r="905" spans="1:26" ht="14.5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</row>
    <row r="906" spans="1:26" ht="14.5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</row>
    <row r="907" spans="1:26" ht="14.5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</row>
    <row r="908" spans="1:26" ht="14.5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</row>
    <row r="909" spans="1:26" ht="14.5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</row>
    <row r="910" spans="1:26" ht="14.5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</row>
    <row r="911" spans="1:26" ht="14.5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</row>
    <row r="912" spans="1:26" ht="14.5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</row>
    <row r="913" spans="1:26" ht="14.5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</row>
    <row r="914" spans="1:26" ht="14.5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</row>
    <row r="915" spans="1:26" ht="14.5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</row>
    <row r="916" spans="1:26" ht="14.5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</row>
    <row r="917" spans="1:26" ht="14.5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</row>
    <row r="918" spans="1:26" ht="14.5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</row>
    <row r="919" spans="1:26" ht="14.5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</row>
    <row r="920" spans="1:26" ht="14.5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</row>
    <row r="921" spans="1:26" ht="14.5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</row>
    <row r="922" spans="1:26" ht="14.5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</row>
    <row r="923" spans="1:26" ht="14.5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</row>
    <row r="924" spans="1:26" ht="14.5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</row>
    <row r="925" spans="1:26" ht="14.5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</row>
    <row r="926" spans="1:26" ht="14.5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</row>
    <row r="927" spans="1:26" ht="14.5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</row>
    <row r="928" spans="1:26" ht="14.5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</row>
    <row r="929" spans="1:26" ht="14.5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</row>
    <row r="930" spans="1:26" ht="14.5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</row>
    <row r="931" spans="1:26" ht="14.5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</row>
    <row r="932" spans="1:26" ht="14.5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</row>
    <row r="933" spans="1:26" ht="14.5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</row>
    <row r="934" spans="1:26" ht="14.5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</row>
    <row r="935" spans="1:26" ht="14.5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</row>
    <row r="936" spans="1:26" ht="14.5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</row>
    <row r="937" spans="1:26" ht="14.5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</row>
    <row r="938" spans="1:26" ht="14.5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</row>
    <row r="939" spans="1:26" ht="14.5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</row>
    <row r="940" spans="1:26" ht="14.5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</row>
    <row r="941" spans="1:26" ht="14.5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</row>
    <row r="942" spans="1:26" ht="14.5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</row>
    <row r="943" spans="1:26" ht="14.5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</row>
    <row r="944" spans="1:26" ht="14.5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</row>
    <row r="945" spans="1:26" ht="14.5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</row>
    <row r="946" spans="1:26" ht="14.5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</row>
    <row r="947" spans="1:26" ht="14.5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</row>
    <row r="948" spans="1:26" ht="14.5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</row>
    <row r="949" spans="1:26" ht="14.5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</row>
    <row r="950" spans="1:26" ht="14.5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</row>
    <row r="951" spans="1:26" ht="14.5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</row>
    <row r="952" spans="1:26" ht="14.5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</row>
    <row r="953" spans="1:26" ht="14.5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</row>
    <row r="954" spans="1:26" ht="14.5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</row>
    <row r="955" spans="1:26" ht="14.5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</row>
    <row r="956" spans="1:26" ht="14.5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</row>
    <row r="957" spans="1:26" ht="14.5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</row>
    <row r="958" spans="1:26" ht="14.5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</row>
    <row r="959" spans="1:26" ht="14.5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</row>
    <row r="960" spans="1:26" ht="14.5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</row>
    <row r="961" spans="1:26" ht="14.5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</row>
    <row r="962" spans="1:26" ht="14.5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</row>
    <row r="963" spans="1:26" ht="14.5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</row>
    <row r="964" spans="1:26" ht="14.5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</row>
    <row r="965" spans="1:26" ht="14.5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</row>
    <row r="966" spans="1:26" ht="14.5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</row>
    <row r="967" spans="1:26" ht="14.5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</row>
    <row r="968" spans="1:26" ht="14.5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</row>
    <row r="969" spans="1:26" ht="14.5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</row>
    <row r="970" spans="1:26" ht="14.5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</row>
    <row r="971" spans="1:26" ht="14.5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</row>
    <row r="972" spans="1:26" ht="14.5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</row>
    <row r="973" spans="1:26" ht="14.5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</row>
    <row r="974" spans="1:26" ht="14.5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</row>
    <row r="975" spans="1:26" ht="14.5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</row>
    <row r="976" spans="1:26" ht="14.5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</row>
    <row r="977" spans="1:26" ht="14.5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</row>
    <row r="978" spans="1:26" ht="14.5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</row>
    <row r="979" spans="1:26" ht="14.5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</row>
    <row r="980" spans="1:26" ht="14.5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</row>
    <row r="981" spans="1:26" ht="14.5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</row>
    <row r="982" spans="1:26" ht="14.5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</row>
    <row r="983" spans="1:26" ht="14.5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</row>
    <row r="984" spans="1:26" ht="14.5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</row>
    <row r="985" spans="1:26" ht="14.5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</row>
    <row r="986" spans="1:26" ht="14.5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</row>
    <row r="987" spans="1:26" ht="14.5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</row>
    <row r="988" spans="1:26" ht="14.5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</row>
    <row r="989" spans="1:26" ht="14.5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</row>
    <row r="990" spans="1:26" ht="14.5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</row>
    <row r="991" spans="1:26" ht="14.5">
      <c r="A991" s="79"/>
      <c r="B991" s="79"/>
      <c r="C991" s="79"/>
      <c r="D991" s="79"/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</row>
    <row r="992" spans="1:26" ht="14.5">
      <c r="A992" s="79"/>
      <c r="B992" s="79"/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</row>
    <row r="993" spans="1:26" ht="14.5">
      <c r="A993" s="79"/>
      <c r="B993" s="79"/>
      <c r="C993" s="79"/>
      <c r="D993" s="79"/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</row>
    <row r="994" spans="1:26" ht="14.5">
      <c r="A994" s="79"/>
      <c r="B994" s="79"/>
      <c r="C994" s="79"/>
      <c r="D994" s="79"/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</row>
    <row r="995" spans="1:26" ht="14.5">
      <c r="A995" s="79"/>
      <c r="B995" s="79"/>
      <c r="C995" s="79"/>
      <c r="D995" s="79"/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</row>
    <row r="996" spans="1:26" ht="14.5">
      <c r="A996" s="79"/>
      <c r="B996" s="79"/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</row>
    <row r="997" spans="1:26" ht="14.5">
      <c r="A997" s="79"/>
      <c r="B997" s="79"/>
      <c r="C997" s="79"/>
      <c r="D997" s="79"/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</row>
    <row r="998" spans="1:26" ht="14.5">
      <c r="A998" s="79"/>
      <c r="B998" s="79"/>
      <c r="C998" s="79"/>
      <c r="D998" s="79"/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</row>
    <row r="999" spans="1:26" ht="14.5">
      <c r="A999" s="79"/>
      <c r="B999" s="79"/>
      <c r="C999" s="79"/>
      <c r="D999" s="79"/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</row>
  </sheetData>
  <mergeCells count="17">
    <mergeCell ref="A7:J7"/>
    <mergeCell ref="C9:D9"/>
    <mergeCell ref="C10:D10"/>
    <mergeCell ref="C11:D11"/>
    <mergeCell ref="B4:F4"/>
    <mergeCell ref="B5:F5"/>
    <mergeCell ref="B3:F3"/>
    <mergeCell ref="G3:J3"/>
    <mergeCell ref="G4:J4"/>
    <mergeCell ref="G5:J5"/>
    <mergeCell ref="A1:J1"/>
    <mergeCell ref="F10:G10"/>
    <mergeCell ref="I10:J10"/>
    <mergeCell ref="E11:E20"/>
    <mergeCell ref="F11:G11"/>
    <mergeCell ref="H11:H20"/>
    <mergeCell ref="I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Qualification</vt:lpstr>
      <vt:lpstr>PretConsolidation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Tavara Lourder</dc:creator>
  <cp:lastModifiedBy>Jacques</cp:lastModifiedBy>
  <dcterms:created xsi:type="dcterms:W3CDTF">2021-10-02T15:23:52Z</dcterms:created>
  <dcterms:modified xsi:type="dcterms:W3CDTF">2022-02-07T19:05:42Z</dcterms:modified>
</cp:coreProperties>
</file>